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oshangroup\Desktop\"/>
    </mc:Choice>
  </mc:AlternateContent>
  <xr:revisionPtr revIDLastSave="0" documentId="8_{604B7C57-D015-46B0-9285-46F45AA8B92A}" xr6:coauthVersionLast="47" xr6:coauthVersionMax="47" xr10:uidLastSave="{00000000-0000-0000-0000-000000000000}"/>
  <bookViews>
    <workbookView xWindow="-120" yWindow="-120" windowWidth="20730" windowHeight="11040" tabRatio="931" activeTab="3" xr2:uid="{C1FBB996-80F9-48D7-90BC-0E86A9C99819}"/>
  </bookViews>
  <sheets>
    <sheet name="فرم ارزیابی عملکرد" sheetId="16" r:id="rId1"/>
    <sheet name="مشخصات پرسنلی" sheetId="15" r:id="rId2"/>
    <sheet name="فراخوانی شاخص ها" sheetId="17" r:id="rId3"/>
    <sheet name="لیست جامع شاخص ها" sheetId="19" r:id="rId4"/>
  </sheets>
  <externalReferences>
    <externalReference r:id="rId5"/>
    <externalReference r:id="rId6"/>
  </externalReferences>
  <definedNames>
    <definedName name="aaaa">INDEX([1]Data!$B$1:$AE$26,3,(MATCH(#REF!,[1]Data!$1:$1,0)-1))</definedName>
    <definedName name="C_\Users\User\Desktop\تجهیز_صنعت_نصر\آزمون_ها\استریسوپ">'[2]گزارشات پروژه'!#REF!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6" l="1"/>
  <c r="J26" i="16"/>
  <c r="J22" i="16"/>
  <c r="J5" i="16"/>
  <c r="H5" i="16"/>
  <c r="D8" i="16" s="1"/>
  <c r="C5" i="16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E8" i="16" l="1"/>
  <c r="F8" i="16"/>
  <c r="E11" i="16"/>
  <c r="E12" i="16"/>
  <c r="E9" i="16"/>
  <c r="E10" i="16"/>
  <c r="F9" i="16"/>
  <c r="F10" i="16"/>
  <c r="F11" i="16"/>
  <c r="F12" i="16"/>
  <c r="D10" i="16"/>
  <c r="D11" i="16"/>
  <c r="D12" i="16"/>
  <c r="D9" i="16"/>
  <c r="J13" i="16" l="1"/>
  <c r="F39" i="16" s="1"/>
</calcChain>
</file>

<file path=xl/sharedStrings.xml><?xml version="1.0" encoding="utf-8"?>
<sst xmlns="http://schemas.openxmlformats.org/spreadsheetml/2006/main" count="397" uniqueCount="201">
  <si>
    <t>فرم ارزیابی عملکرد</t>
  </si>
  <si>
    <t>ماشین کاری</t>
  </si>
  <si>
    <t>شاخص</t>
  </si>
  <si>
    <t>درجه اهمیت</t>
  </si>
  <si>
    <t>مهارت کار با انواع اره</t>
  </si>
  <si>
    <t>نحوه استفاده از ابزار</t>
  </si>
  <si>
    <t>دقت در حین انجام کار</t>
  </si>
  <si>
    <t>کیفیت خروجی کار</t>
  </si>
  <si>
    <t>تراشکاری</t>
  </si>
  <si>
    <t xml:space="preserve">توانایی مونتاژ </t>
  </si>
  <si>
    <t>آشنایی با اصول جوش کاری</t>
  </si>
  <si>
    <t xml:space="preserve">مهارت در انواع مختلف جوش </t>
  </si>
  <si>
    <t>مهارت تست فرم</t>
  </si>
  <si>
    <t>مهارت نصب و راه اندازی تجهیزات</t>
  </si>
  <si>
    <t xml:space="preserve">مهارت کار با دستگاه </t>
  </si>
  <si>
    <t>دانش فنی</t>
  </si>
  <si>
    <t>مهارت های عمومی</t>
  </si>
  <si>
    <t>مهارت جوش کاری و مونتاژ</t>
  </si>
  <si>
    <t>قدرت چانه زنی و تعامل با مشتری</t>
  </si>
  <si>
    <t xml:space="preserve">عدم مداخله در فعالیت دیگر اعضای سازمان </t>
  </si>
  <si>
    <t xml:space="preserve">توانایی تبادل ایده و نظرات </t>
  </si>
  <si>
    <t xml:space="preserve">روابط محترمانه با همکاران </t>
  </si>
  <si>
    <t>نام سرپرست</t>
  </si>
  <si>
    <t>ردیف</t>
  </si>
  <si>
    <t>نام و نام خانوادگی</t>
  </si>
  <si>
    <t>پست سازمانی</t>
  </si>
  <si>
    <t>نام پدر</t>
  </si>
  <si>
    <t>تاریخ تولد</t>
  </si>
  <si>
    <t>کد ملی</t>
  </si>
  <si>
    <t>وضعیت تاهل</t>
  </si>
  <si>
    <t>تلفن همراه</t>
  </si>
  <si>
    <t>تلفن ثابت</t>
  </si>
  <si>
    <t>ایمیل</t>
  </si>
  <si>
    <t>محل تولد</t>
  </si>
  <si>
    <t>آدرس</t>
  </si>
  <si>
    <t>رشته ی تحصیلی</t>
  </si>
  <si>
    <t>مدرک تحصیلی</t>
  </si>
  <si>
    <t>تاریخ قرارداد</t>
  </si>
  <si>
    <t>نوع قرارداد</t>
  </si>
  <si>
    <t>وضعیت همکاری</t>
  </si>
  <si>
    <t>متاهل</t>
  </si>
  <si>
    <t>تمام وقت</t>
  </si>
  <si>
    <t>ادامه همکاری</t>
  </si>
  <si>
    <t>پروژه ای</t>
  </si>
  <si>
    <t>اتمام قرداد</t>
  </si>
  <si>
    <t xml:space="preserve">مجرد </t>
  </si>
  <si>
    <t>پاره وقت</t>
  </si>
  <si>
    <t>کد فرم:</t>
  </si>
  <si>
    <t>تاریخ ارزیابی عملکرد:</t>
  </si>
  <si>
    <t>نام ارزیابی شونده:</t>
  </si>
  <si>
    <t>پست سازمانی:</t>
  </si>
  <si>
    <t>مونتاژ</t>
  </si>
  <si>
    <t>نام سرپرست:</t>
  </si>
  <si>
    <t>شاخص های اختصاصی ارزیابی عملکرد</t>
  </si>
  <si>
    <t>جوشکاری</t>
  </si>
  <si>
    <t>پرسنل عمومی تولید</t>
  </si>
  <si>
    <t>خدمات پس از فروش</t>
  </si>
  <si>
    <t>شاخص های عمومی ارزیابی عملکرد</t>
  </si>
  <si>
    <t>واحد انبار</t>
  </si>
  <si>
    <t>دقت و تمرکز</t>
  </si>
  <si>
    <t>آشنا با قوانین و فرایند های انبار</t>
  </si>
  <si>
    <t>توانایی ارائه گزارشات، فاکتورها و...</t>
  </si>
  <si>
    <t>دانش هیدرولیک</t>
  </si>
  <si>
    <t>محمد سقایی</t>
  </si>
  <si>
    <t>آشنایی با انواع قطعات</t>
  </si>
  <si>
    <t>تمایل به آموزش و ارتقا</t>
  </si>
  <si>
    <t>استفاده از تجهیزات ایمنی</t>
  </si>
  <si>
    <t>دانش برقکاری</t>
  </si>
  <si>
    <t>توانایی نقشه خوانی</t>
  </si>
  <si>
    <t>آشنایی و تسلط به انواع فرایند های مونتاژ</t>
  </si>
  <si>
    <t>ارتقای مهارت های مورد نیاز سازمان (جوشکاری ، مونتاژ و ...)</t>
  </si>
  <si>
    <t>تسلط به انواع محصولات</t>
  </si>
  <si>
    <t xml:space="preserve">دانش برق و هیدرولیک </t>
  </si>
  <si>
    <t>تسلط بر موارد فنی</t>
  </si>
  <si>
    <t>تسلط بر کار با کامپیوتر (آفیس و نرم افزار های مدنظر سازمان در حوزه انبار داری)</t>
  </si>
  <si>
    <t>تسلط کامل بر انبار (ورودی ها ، خروجی ها ، موجودی و ...)</t>
  </si>
  <si>
    <t>دسته بندی</t>
  </si>
  <si>
    <t>کد پرسنلی:</t>
  </si>
  <si>
    <t>کد پرسنلی</t>
  </si>
  <si>
    <t>ورود و خروج به موقع محل کار</t>
  </si>
  <si>
    <t>نظافت ابزار آلات و دستگاههای مورد استفاده</t>
  </si>
  <si>
    <t>عدم رضایت (20)</t>
  </si>
  <si>
    <t>متوسط (40)</t>
  </si>
  <si>
    <t>خوب (60)</t>
  </si>
  <si>
    <t>بسیار خوب (80)</t>
  </si>
  <si>
    <t>عالی(100)</t>
  </si>
  <si>
    <t>خوشرویی  در محل کار</t>
  </si>
  <si>
    <t>حداقل امتیاز 20</t>
  </si>
  <si>
    <t>حداکثر امتیاز 100</t>
  </si>
  <si>
    <t xml:space="preserve">هماهنگی با سرپرست قبل از مرخصی </t>
  </si>
  <si>
    <t>نظافت شخصی</t>
  </si>
  <si>
    <t>دقت در انجام امور محوله</t>
  </si>
  <si>
    <t>پیگیری کامل کارها ووظایف محوله تاانتها</t>
  </si>
  <si>
    <t>انجام وظایف وبرنامه های محوله به نحومطلوب</t>
  </si>
  <si>
    <t xml:space="preserve">شرکت در دوره های آموزشی </t>
  </si>
  <si>
    <t>تمایل به رشد و توسعه مهارت</t>
  </si>
  <si>
    <t>اختصاصی (0.4)</t>
  </si>
  <si>
    <t>انضباط (0.20)</t>
  </si>
  <si>
    <t>مهارت ارتباطی (0.10)</t>
  </si>
  <si>
    <t>کیفیت و کمیت کار(0.30)</t>
  </si>
  <si>
    <t>تسلط بر فرایند جوشکاری</t>
  </si>
  <si>
    <t>رعایت الزامات ایمنی و ارگونومی</t>
  </si>
  <si>
    <t>سابقه کار</t>
  </si>
  <si>
    <t>توضیحات</t>
  </si>
  <si>
    <t>مهارت و تسلط در کار با اره لنگ و اره نواری</t>
  </si>
  <si>
    <t>پیگیری و درخواست دوره های آموزشی، سوال و پرس و جو از سرپرست و سایر همکاران</t>
  </si>
  <si>
    <t>توجه متمرکز بر کار، عدم صحبت و انجام فعالیت های متفرقه در حین کار با دستگاه</t>
  </si>
  <si>
    <t xml:space="preserve">نحوه صحیح در دست گرفتن، روشن کردن، تنظیم کردن ابزار </t>
  </si>
  <si>
    <t>عدم نیاز به دوباره کاری و رفع معایب قطعه خروجی</t>
  </si>
  <si>
    <t>عالی (100)</t>
  </si>
  <si>
    <t>ورود خروج طبق ساعت های مقرر سازمان</t>
  </si>
  <si>
    <t>مجموع امتیاز در بخش انضباظ</t>
  </si>
  <si>
    <t>مجموع امتیاز در بخش اختصاصی</t>
  </si>
  <si>
    <t>مجموع امتیاز در بخش کیفیت و کمیت</t>
  </si>
  <si>
    <t xml:space="preserve"> </t>
  </si>
  <si>
    <t>نتیجه</t>
  </si>
  <si>
    <t>مجموع کل امتیازات</t>
  </si>
  <si>
    <t>آشنایی و تسلط در جوش آرگون و الکترود</t>
  </si>
  <si>
    <t>استفاده همیشگی از عینک، دستکش، روپوش های چرمی، ماسک مخصوص جوشکاری در حین انجام کار</t>
  </si>
  <si>
    <t>انجام مراحل مختلف جوش و تهیه محصول (قطعه ) نهایی بدون نیاز به کمک سایر پرسنل</t>
  </si>
  <si>
    <t>اشنایی و تسلط بر تست فرم</t>
  </si>
  <si>
    <t>تمیزی کار و ظاهر مطلوب قطعه، عدم نیاز به دوباره کاری و استحکام کافی محصول</t>
  </si>
  <si>
    <t xml:space="preserve">اشنایی با فرایندهای مونتاژ </t>
  </si>
  <si>
    <t>نحوه صحیح در دست گرفتن، روشن کردن، تنظیم کردن ابزار</t>
  </si>
  <si>
    <t>آشنایی با فرایند جوشکاری</t>
  </si>
  <si>
    <t>تمیزی کار و ظاهر مطلوب قطعه، عدم نیاز به دوباره کاری ویا ضایع شدن قطعه</t>
  </si>
  <si>
    <t>اعلام نیاز به مرخصی از حداقل یک روز قبل</t>
  </si>
  <si>
    <t>رعایت زمانبندی ها</t>
  </si>
  <si>
    <t>تنظیم زمان استراحت، نماز و ناهار طبق زمانبندی سازمان</t>
  </si>
  <si>
    <t>عدم دخالت در فعالیت های دیگران به نحوی که منجر به اختلال در کار شود</t>
  </si>
  <si>
    <t xml:space="preserve">نظافت و آراستگی ظاهر و لباس و حفظ شئونات سازمان </t>
  </si>
  <si>
    <t>تمیز کردن دستگاه ها طبق ضوابط ایمنی که منجر به پیش گیری از استهلاک زودهنگام میشود</t>
  </si>
  <si>
    <t xml:space="preserve">برخورد مناسب با همکاران و مدیران </t>
  </si>
  <si>
    <t>تسلط کافی بر کار و در صورت نیاز ارائه راهکار های بهتری برای پیشبرد اهداف سازمان.</t>
  </si>
  <si>
    <t>حفظ احترام سایر کارکنان و حل کردن تنش ها با احترام</t>
  </si>
  <si>
    <t>انجام برنامه ها طبق برنامه ریزی های سازمان وظایف روزانه</t>
  </si>
  <si>
    <t>امتیاز شاخص</t>
  </si>
  <si>
    <t>نمایش فرم های تعدادی،موجودی تعدادی انبارها،محل استقرار،لیست تعداد ورودو خروج کالا</t>
  </si>
  <si>
    <t xml:space="preserve">تسلط بر کار با کامپیوتر </t>
  </si>
  <si>
    <t xml:space="preserve">تسلط بر کار با کامپیوترآفیس و نرم افزار های مدنظر سازمان در حوزه انبار داری </t>
  </si>
  <si>
    <t>داشتن دقت کافی ،سرعت عمل وتمرکز جهت تطابق موجودی ها</t>
  </si>
  <si>
    <t>تسلط به انواع محصولات،کاربرد،هزینه تقریبی ساخت ، تفاوت های محصولات وتعمیرات مشکلات آن</t>
  </si>
  <si>
    <t>آشنایی با تجهیزات الکتریکی ومکانیکی وتبدیل انرژی مکانیکی به هیدرولیکی</t>
  </si>
  <si>
    <t>مونتاژقطعات درسطح بالا ومسلط به انواع جوش</t>
  </si>
  <si>
    <t>قدرت چانه زنی و تعامل با مشتری،فن بیان ، خوشرویی وتوانایی توجیه مشتری</t>
  </si>
  <si>
    <t>آشنایی با فرایند های طراحی و تولید محصول جهت تعامل و ارائه خدمت به مشتری</t>
  </si>
  <si>
    <t xml:space="preserve">تسلط کامل بر بخش های مختلف  </t>
  </si>
  <si>
    <t>آشنا با انواع محصولات و قطعات انبار</t>
  </si>
  <si>
    <t xml:space="preserve"> آشنا با فرایند های صدور و ورود کالا، برنامه ریزی انبار،  کنترل موجودی انبار،جاگذاری ورودی ها، انبارگردانی</t>
  </si>
  <si>
    <t xml:space="preserve"> نصب و راه اندازی تجهیزات</t>
  </si>
  <si>
    <t>تسلط بر نصب و راه اندازی تجهیزات وماشین آلات وتعمیر آنها و رفع خطاهای احتمالی</t>
  </si>
  <si>
    <t xml:space="preserve">اموزش و ارتقا </t>
  </si>
  <si>
    <t>ارتقای مهارت در جهت نیاز سازمان مانند تکمیل مهارت های جوشکاری ، مونتاژ ،برق کاری واره کاری</t>
  </si>
  <si>
    <t xml:space="preserve">شناخت ماهیت فنی محصول و اشنایی نسبی با دانش برق و هیدرولیک </t>
  </si>
  <si>
    <t>آشنا با فرایند های مختلف تولید و توانایی نسبی کار با دستگاه های مختلف از جمله اره، دستگاه تراش و دستگاه جوش، تسلط نسبی بر تعمیر و تعویض قطعات دستگاه</t>
  </si>
  <si>
    <t>شناخت و کار با ابزارالات متفرقه تولیدی</t>
  </si>
  <si>
    <t>تسلط بر سیستم الکترونیکی محصول به میزانی که در هنگام مونتآژ به این ساختار اسیبی وارد نشود</t>
  </si>
  <si>
    <t>تسلط بر سیستم هیدرولیکی محصول به میزانی که در هنگام مونتآژ به این ساختار اسیبی وارد نشود</t>
  </si>
  <si>
    <t>توانایی مونتاژ محصول با توجه به نقشه محصول بدون نیاز به کمک سرپرست تولید یا سایر همکاران</t>
  </si>
  <si>
    <t>شناخت و توانایی اجرای فرایند های مونتاژ محصولات  بدون نیاز به شرح فرایند مونتاژ توسط سرپرست</t>
  </si>
  <si>
    <t>شناخت قطعات مختلفی که در فرایند مونتاژ استفاده میشوند</t>
  </si>
  <si>
    <t>محمد</t>
  </si>
  <si>
    <t>مجید</t>
  </si>
  <si>
    <t>علیرضا</t>
  </si>
  <si>
    <t>حسن</t>
  </si>
  <si>
    <t>علی</t>
  </si>
  <si>
    <t>مهدی</t>
  </si>
  <si>
    <t>احمد</t>
  </si>
  <si>
    <t>محمدحسن</t>
  </si>
  <si>
    <t>محسن</t>
  </si>
  <si>
    <t>فرامرز</t>
  </si>
  <si>
    <t>حسین</t>
  </si>
  <si>
    <t>حمید</t>
  </si>
  <si>
    <t>کاوه</t>
  </si>
  <si>
    <t>سعید</t>
  </si>
  <si>
    <t xml:space="preserve">انجام وظایف مطابق با برنامه ریزی های سازمان </t>
  </si>
  <si>
    <t>رعایت زمانبندی پروژه</t>
  </si>
  <si>
    <t xml:space="preserve">عدم دوباره کاری یا نارضایتی از وظایف و یا نیاز به تذکر جهت پیگیری وظایف </t>
  </si>
  <si>
    <t>پیگیری وظایف تا رسیدن به نتیجه مورد انتظار  ارائه گزارش به سرپرست</t>
  </si>
  <si>
    <t>برای نیروی  با بیش از 10 سال سابقه کار مرتبط حداکثر امتیاز درنظر گرفته میشود</t>
  </si>
  <si>
    <t xml:space="preserve">تبعیت از الزامات تعیین شده واستفاده از روشهای استاندارد </t>
  </si>
  <si>
    <t xml:space="preserve">شناخت و آگاهی و پاینبدی نسبت به استاندارد ها و الزامات کاری جهت ارائه بهتر خدمات </t>
  </si>
  <si>
    <t xml:space="preserve">رعایت الزامات ایمنی و ارگونومی را طبق قوانین </t>
  </si>
  <si>
    <t>مشارکت فعال و موثر در دوره های اموزشی</t>
  </si>
  <si>
    <t xml:space="preserve">اشتیاق کافی برای رشد و توسعه مهارت فعلی </t>
  </si>
  <si>
    <t>همکاری با سرپرست</t>
  </si>
  <si>
    <t>پاسخگویی و در دسترس بودن، ارائه گزارش از روند انجام وظایف، همکاری با سرپرست و پیروی از برنامه و نظرات ایشان</t>
  </si>
  <si>
    <t>محل لوگو</t>
  </si>
  <si>
    <t xml:space="preserve">محمد </t>
  </si>
  <si>
    <t xml:space="preserve">وحید </t>
  </si>
  <si>
    <t xml:space="preserve">علیرضا </t>
  </si>
  <si>
    <t>روح الله ی</t>
  </si>
  <si>
    <t xml:space="preserve">صابر </t>
  </si>
  <si>
    <t>مسلم</t>
  </si>
  <si>
    <t xml:space="preserve">کوروش </t>
  </si>
  <si>
    <t>پیام</t>
  </si>
  <si>
    <t xml:space="preserve">علی </t>
  </si>
  <si>
    <t>کیوان ی</t>
  </si>
  <si>
    <t xml:space="preserve">مهدی </t>
  </si>
  <si>
    <t>ابراهیم ی</t>
  </si>
  <si>
    <t xml:space="preserve">رضا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</si>
</sst>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B Nazanin"/>
      <charset val="178"/>
    </font>
    <font>
      <u/>
      <sz val="11"/>
      <color theme="1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u/>
      <sz val="11"/>
      <color theme="1"/>
      <name val="Calibri"/>
      <family val="2"/>
      <charset val="178"/>
      <scheme val="minor"/>
    </font>
    <font>
      <sz val="12"/>
      <color theme="0"/>
      <name val="B Nazanin"/>
      <charset val="178"/>
    </font>
    <font>
      <b/>
      <sz val="14"/>
      <color theme="1"/>
      <name val="B Nazanin"/>
      <charset val="178"/>
    </font>
    <font>
      <sz val="12"/>
      <name val="B Nazanin"/>
      <charset val="178"/>
    </font>
    <font>
      <sz val="12"/>
      <color rgb="FF000000"/>
      <name val="B Nazanin"/>
      <charset val="178"/>
    </font>
    <font>
      <b/>
      <sz val="18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933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F4F9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9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6" borderId="0" xfId="0" applyFont="1" applyFill="1"/>
    <xf numFmtId="0" fontId="5" fillId="6" borderId="20" xfId="0" applyFont="1" applyFill="1" applyBorder="1"/>
    <xf numFmtId="0" fontId="5" fillId="6" borderId="21" xfId="0" applyFont="1" applyFill="1" applyBorder="1"/>
    <xf numFmtId="0" fontId="5" fillId="0" borderId="22" xfId="0" applyFont="1" applyBorder="1"/>
    <xf numFmtId="0" fontId="5" fillId="6" borderId="25" xfId="0" applyFont="1" applyFill="1" applyBorder="1"/>
    <xf numFmtId="0" fontId="0" fillId="10" borderId="18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5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/>
    </xf>
    <xf numFmtId="0" fontId="0" fillId="8" borderId="27" xfId="0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/>
    </xf>
    <xf numFmtId="0" fontId="0" fillId="7" borderId="27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wrapText="1"/>
    </xf>
    <xf numFmtId="0" fontId="0" fillId="5" borderId="29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10" borderId="29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 wrapText="1"/>
    </xf>
    <xf numFmtId="0" fontId="0" fillId="10" borderId="27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/>
    </xf>
    <xf numFmtId="0" fontId="0" fillId="11" borderId="29" xfId="0" applyFill="1" applyBorder="1" applyAlignment="1">
      <alignment horizontal="center" wrapText="1"/>
    </xf>
    <xf numFmtId="0" fontId="0" fillId="11" borderId="27" xfId="0" applyFill="1" applyBorder="1" applyAlignment="1">
      <alignment horizontal="center" wrapText="1"/>
    </xf>
    <xf numFmtId="0" fontId="0" fillId="11" borderId="27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11" fillId="3" borderId="26" xfId="0" applyFont="1" applyFill="1" applyBorder="1"/>
    <xf numFmtId="0" fontId="11" fillId="3" borderId="19" xfId="0" applyFont="1" applyFill="1" applyBorder="1"/>
    <xf numFmtId="0" fontId="11" fillId="3" borderId="14" xfId="0" applyFont="1" applyFill="1" applyBorder="1"/>
    <xf numFmtId="0" fontId="11" fillId="3" borderId="25" xfId="0" applyFont="1" applyFill="1" applyBorder="1"/>
    <xf numFmtId="0" fontId="11" fillId="3" borderId="24" xfId="0" applyFont="1" applyFill="1" applyBorder="1"/>
    <xf numFmtId="0" fontId="11" fillId="3" borderId="35" xfId="0" applyFont="1" applyFill="1" applyBorder="1"/>
    <xf numFmtId="0" fontId="0" fillId="0" borderId="0" xfId="0" applyAlignment="1">
      <alignment horizontal="center"/>
    </xf>
    <xf numFmtId="0" fontId="0" fillId="6" borderId="26" xfId="0" applyFill="1" applyBorder="1"/>
    <xf numFmtId="0" fontId="0" fillId="6" borderId="13" xfId="0" applyFill="1" applyBorder="1"/>
    <xf numFmtId="0" fontId="0" fillId="6" borderId="19" xfId="0" applyFill="1" applyBorder="1"/>
    <xf numFmtId="0" fontId="13" fillId="3" borderId="2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14" fillId="12" borderId="36" xfId="0" applyFont="1" applyFill="1" applyBorder="1" applyAlignment="1">
      <alignment horizontal="center" vertical="center" wrapText="1" readingOrder="2"/>
    </xf>
    <xf numFmtId="0" fontId="14" fillId="12" borderId="27" xfId="0" applyFont="1" applyFill="1" applyBorder="1" applyAlignment="1">
      <alignment horizontal="center" vertical="center" wrapText="1" readingOrder="2"/>
    </xf>
    <xf numFmtId="0" fontId="14" fillId="12" borderId="28" xfId="0" applyFont="1" applyFill="1" applyBorder="1" applyAlignment="1">
      <alignment horizontal="center" vertical="center" wrapText="1" readingOrder="2"/>
    </xf>
    <xf numFmtId="0" fontId="14" fillId="12" borderId="37" xfId="0" applyFont="1" applyFill="1" applyBorder="1" applyAlignment="1">
      <alignment horizontal="center" vertical="center" wrapText="1" readingOrder="2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 readingOrder="2"/>
    </xf>
    <xf numFmtId="0" fontId="14" fillId="12" borderId="42" xfId="0" applyFont="1" applyFill="1" applyBorder="1" applyAlignment="1">
      <alignment horizontal="center" vertical="center" wrapText="1" readingOrder="2"/>
    </xf>
    <xf numFmtId="0" fontId="14" fillId="12" borderId="43" xfId="0" applyFont="1" applyFill="1" applyBorder="1" applyAlignment="1">
      <alignment horizontal="center" vertical="center" wrapText="1" readingOrder="2"/>
    </xf>
    <xf numFmtId="0" fontId="14" fillId="12" borderId="44" xfId="0" applyFont="1" applyFill="1" applyBorder="1" applyAlignment="1">
      <alignment horizontal="center" vertical="center" wrapText="1" readingOrder="2"/>
    </xf>
    <xf numFmtId="0" fontId="14" fillId="12" borderId="45" xfId="0" applyFont="1" applyFill="1" applyBorder="1" applyAlignment="1">
      <alignment horizontal="center" vertical="center" wrapText="1" readingOrder="2"/>
    </xf>
    <xf numFmtId="0" fontId="5" fillId="0" borderId="3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0" fillId="6" borderId="31" xfId="0" applyFill="1" applyBorder="1"/>
    <xf numFmtId="0" fontId="5" fillId="0" borderId="37" xfId="0" applyFont="1" applyBorder="1" applyAlignment="1">
      <alignment horizontal="center" vertical="center" wrapText="1" readingOrder="2"/>
    </xf>
    <xf numFmtId="0" fontId="13" fillId="0" borderId="3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5" fillId="6" borderId="32" xfId="0" applyFont="1" applyFill="1" applyBorder="1"/>
    <xf numFmtId="0" fontId="5" fillId="3" borderId="22" xfId="0" applyFont="1" applyFill="1" applyBorder="1" applyAlignment="1">
      <alignment horizontal="right" vertical="center" wrapText="1"/>
    </xf>
    <xf numFmtId="0" fontId="0" fillId="10" borderId="36" xfId="0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/>
    </xf>
    <xf numFmtId="0" fontId="5" fillId="6" borderId="0" xfId="0" applyFont="1" applyFill="1" applyAlignment="1">
      <alignment horizontal="left"/>
    </xf>
    <xf numFmtId="0" fontId="5" fillId="6" borderId="13" xfId="0" applyFont="1" applyFill="1" applyBorder="1" applyAlignment="1">
      <alignment horizontal="left" vertical="center"/>
    </xf>
    <xf numFmtId="0" fontId="16" fillId="6" borderId="20" xfId="0" applyFont="1" applyFill="1" applyBorder="1"/>
    <xf numFmtId="0" fontId="16" fillId="6" borderId="21" xfId="0" applyFont="1" applyFill="1" applyBorder="1"/>
    <xf numFmtId="0" fontId="17" fillId="6" borderId="21" xfId="0" applyFont="1" applyFill="1" applyBorder="1"/>
    <xf numFmtId="0" fontId="16" fillId="6" borderId="21" xfId="0" applyFont="1" applyFill="1" applyBorder="1" applyAlignment="1">
      <alignment horizontal="left"/>
    </xf>
    <xf numFmtId="0" fontId="16" fillId="6" borderId="22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5" borderId="36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47" xfId="0" applyFill="1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 wrapText="1"/>
    </xf>
    <xf numFmtId="0" fontId="0" fillId="8" borderId="4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11" borderId="47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0" fillId="11" borderId="48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 wrapText="1"/>
    </xf>
    <xf numFmtId="0" fontId="0" fillId="10" borderId="47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 wrapText="1"/>
    </xf>
    <xf numFmtId="0" fontId="0" fillId="10" borderId="48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/>
    </xf>
    <xf numFmtId="0" fontId="0" fillId="11" borderId="49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/>
    </xf>
    <xf numFmtId="0" fontId="0" fillId="10" borderId="49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9" borderId="49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0" fillId="7" borderId="36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28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13" fillId="3" borderId="25" xfId="0" applyFont="1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18" fillId="2" borderId="18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15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8" fillId="1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9" borderId="28" xfId="0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7" borderId="29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13" fillId="3" borderId="14" xfId="0" applyFont="1" applyFill="1" applyBorder="1"/>
    <xf numFmtId="0" fontId="1" fillId="0" borderId="1" xfId="1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top"/>
    </xf>
    <xf numFmtId="0" fontId="5" fillId="0" borderId="19" xfId="0" applyFont="1" applyBorder="1" applyAlignment="1">
      <alignment horizontal="right" vertical="top"/>
    </xf>
    <xf numFmtId="0" fontId="5" fillId="0" borderId="32" xfId="0" applyFont="1" applyBorder="1" applyAlignment="1">
      <alignment horizontal="right" vertical="top"/>
    </xf>
    <xf numFmtId="0" fontId="5" fillId="0" borderId="35" xfId="0" applyFont="1" applyBorder="1" applyAlignment="1">
      <alignment horizontal="right" vertical="top"/>
    </xf>
    <xf numFmtId="0" fontId="15" fillId="0" borderId="2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textRotation="90"/>
    </xf>
    <xf numFmtId="0" fontId="9" fillId="0" borderId="27" xfId="0" applyFont="1" applyBorder="1" applyAlignment="1">
      <alignment horizontal="center" vertical="center" textRotation="90"/>
    </xf>
    <xf numFmtId="0" fontId="9" fillId="0" borderId="37" xfId="0" applyFont="1" applyBorder="1" applyAlignment="1">
      <alignment horizontal="center" vertical="center" textRotation="90"/>
    </xf>
    <xf numFmtId="0" fontId="9" fillId="0" borderId="31" xfId="0" applyFont="1" applyBorder="1" applyAlignment="1">
      <alignment horizontal="center" vertical="center" textRotation="90"/>
    </xf>
    <xf numFmtId="0" fontId="9" fillId="0" borderId="33" xfId="0" applyFont="1" applyBorder="1" applyAlignment="1">
      <alignment horizontal="center" vertical="center" textRotation="90"/>
    </xf>
    <xf numFmtId="0" fontId="9" fillId="0" borderId="34" xfId="0" applyFont="1" applyBorder="1" applyAlignment="1">
      <alignment horizontal="center" vertical="center" textRotation="90"/>
    </xf>
    <xf numFmtId="0" fontId="12" fillId="0" borderId="31" xfId="0" applyFont="1" applyBorder="1" applyAlignment="1">
      <alignment horizontal="center" vertical="center" textRotation="90"/>
    </xf>
    <xf numFmtId="0" fontId="12" fillId="0" borderId="33" xfId="0" applyFont="1" applyBorder="1" applyAlignment="1">
      <alignment horizontal="center" vertical="center" textRotation="90"/>
    </xf>
    <xf numFmtId="0" fontId="12" fillId="0" borderId="34" xfId="0" applyFont="1" applyBorder="1" applyAlignment="1">
      <alignment horizontal="center" vertical="center" textRotation="90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6668AAE4-2E48-4990-B15C-6BC4C8F86755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charset val="17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F933F"/>
      <color rgb="FFD9F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580;&#1583;&#1608;&#1604; &#1588;&#1575;&#1582;&#1589; &#1607;&#1575;'!A1"/><Relationship Id="rId1" Type="http://schemas.openxmlformats.org/officeDocument/2006/relationships/hyperlink" Target="#'&#1605;&#1588;&#1582;&#1589;&#1575;&#1578; &#1662;&#1585;&#1587;&#1606;&#1604;&#1740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605;&#1588;&#1582;&#1589;&#1575;&#1578; &#1662;&#1585;&#1587;&#1606;&#1604;&#1740;'!A1"/><Relationship Id="rId1" Type="http://schemas.openxmlformats.org/officeDocument/2006/relationships/hyperlink" Target="#'&#1601;&#1585;&#1605; &#1575;&#1585;&#1586;&#1740;&#1575;&#1576;&#1740; &#1593;&#1605;&#1604;&#1705;&#1585;&#1583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213360</xdr:colOff>
      <xdr:row>4</xdr:row>
      <xdr:rowOff>160020</xdr:rowOff>
    </xdr:from>
    <xdr:to>
      <xdr:col>15</xdr:col>
      <xdr:colOff>137160</xdr:colOff>
      <xdr:row>6</xdr:row>
      <xdr:rowOff>144780</xdr:rowOff>
    </xdr:to>
    <xdr:sp macro="" textlink="">
      <xdr:nvSpPr>
        <xdr:cNvPr id="2" name="Rectangle: Rounded Corners 1">
          <a:hlinkClick xmlns:r="http://schemas.openxmlformats.org/officeDocument/2006/relationships" r:id="rId1" tooltip="مشاهده مشخصات پرسنلی"/>
          <a:extLst>
            <a:ext uri="{FF2B5EF4-FFF2-40B4-BE49-F238E27FC236}">
              <a16:creationId xmlns:a16="http://schemas.microsoft.com/office/drawing/2014/main" id="{FACE6674-F880-47DE-80F5-450CA197D6B3}"/>
            </a:ext>
          </a:extLst>
        </xdr:cNvPr>
        <xdr:cNvSpPr/>
      </xdr:nvSpPr>
      <xdr:spPr>
        <a:xfrm>
          <a:off x="9978405240" y="960120"/>
          <a:ext cx="1752600" cy="655320"/>
        </a:xfrm>
        <a:prstGeom prst="roundRect">
          <a:avLst/>
        </a:prstGeom>
        <a:solidFill>
          <a:srgbClr val="EF933F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solidFill>
                <a:sysClr val="windowText" lastClr="000000"/>
              </a:solidFill>
              <a:latin typeface="B titr"/>
            </a:rPr>
            <a:t>مشخصات پرسنلی</a:t>
          </a:r>
          <a:endParaRPr lang="en-US" sz="1100" b="1">
            <a:solidFill>
              <a:sysClr val="windowText" lastClr="000000"/>
            </a:solidFill>
            <a:latin typeface="B titr"/>
          </a:endParaRPr>
        </a:p>
      </xdr:txBody>
    </xdr:sp>
    <xdr:clientData/>
  </xdr:twoCellAnchor>
  <xdr:twoCellAnchor>
    <xdr:from>
      <xdr:col>12</xdr:col>
      <xdr:colOff>213360</xdr:colOff>
      <xdr:row>6</xdr:row>
      <xdr:rowOff>213360</xdr:rowOff>
    </xdr:from>
    <xdr:to>
      <xdr:col>15</xdr:col>
      <xdr:colOff>160020</xdr:colOff>
      <xdr:row>8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2" tooltip="مشاهده لیست جامع شاخص های ارزیابی"/>
          <a:extLst>
            <a:ext uri="{FF2B5EF4-FFF2-40B4-BE49-F238E27FC236}">
              <a16:creationId xmlns:a16="http://schemas.microsoft.com/office/drawing/2014/main" id="{9D64FAAE-552F-4D5B-B048-D97697A26F20}"/>
            </a:ext>
          </a:extLst>
        </xdr:cNvPr>
        <xdr:cNvSpPr/>
      </xdr:nvSpPr>
      <xdr:spPr>
        <a:xfrm>
          <a:off x="9978382380" y="1684020"/>
          <a:ext cx="1775460" cy="708660"/>
        </a:xfrm>
        <a:prstGeom prst="roundRect">
          <a:avLst/>
        </a:prstGeom>
        <a:solidFill>
          <a:srgbClr val="EF933F"/>
        </a:solidFill>
        <a:ln w="635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 titr"/>
              <a:ea typeface="+mn-ea"/>
              <a:cs typeface="Arial" panose="020B0604020202020204" pitchFamily="34" charset="0"/>
            </a:rPr>
            <a:t>لیست جامع شاخص های ارزیابی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 titr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106326</xdr:colOff>
      <xdr:row>7</xdr:row>
      <xdr:rowOff>26581</xdr:rowOff>
    </xdr:from>
    <xdr:to>
      <xdr:col>2</xdr:col>
      <xdr:colOff>806302</xdr:colOff>
      <xdr:row>10</xdr:row>
      <xdr:rowOff>35442</xdr:rowOff>
    </xdr:to>
    <xdr:sp macro="" textlink="">
      <xdr:nvSpPr>
        <xdr:cNvPr id="2" name="Rectangle: Rounded Corners 1">
          <a:hlinkClick xmlns:r="http://schemas.openxmlformats.org/officeDocument/2006/relationships" r:id="rId1" tooltip="مشاهده فرم ارزیابی عملکرد"/>
          <a:extLst>
            <a:ext uri="{FF2B5EF4-FFF2-40B4-BE49-F238E27FC236}">
              <a16:creationId xmlns:a16="http://schemas.microsoft.com/office/drawing/2014/main" id="{8A21F3C3-F014-4D68-983C-964C8C667115}"/>
            </a:ext>
          </a:extLst>
        </xdr:cNvPr>
        <xdr:cNvSpPr/>
      </xdr:nvSpPr>
      <xdr:spPr>
        <a:xfrm>
          <a:off x="10022665744" y="4572000"/>
          <a:ext cx="1816395" cy="567070"/>
        </a:xfrm>
        <a:prstGeom prst="roundRect">
          <a:avLst/>
        </a:prstGeom>
        <a:solidFill>
          <a:srgbClr val="EF933F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cs typeface="B Nazanin" panose="00000400000000000000" pitchFamily="2" charset="-78"/>
            </a:rPr>
            <a:t>فرم ارزیابی عملکرد</a:t>
          </a:r>
          <a:endParaRPr lang="en-US" sz="1200" b="1">
            <a:cs typeface="B Nazanin" panose="00000400000000000000" pitchFamily="2" charset="-78"/>
          </a:endParaRPr>
        </a:p>
      </xdr:txBody>
    </xdr:sp>
    <xdr:clientData/>
  </xdr:twoCellAnchor>
  <xdr:twoCellAnchor>
    <xdr:from>
      <xdr:col>2</xdr:col>
      <xdr:colOff>912629</xdr:colOff>
      <xdr:row>7</xdr:row>
      <xdr:rowOff>44302</xdr:rowOff>
    </xdr:from>
    <xdr:to>
      <xdr:col>4</xdr:col>
      <xdr:colOff>850604</xdr:colOff>
      <xdr:row>10</xdr:row>
      <xdr:rowOff>53163</xdr:rowOff>
    </xdr:to>
    <xdr:sp macro="" textlink="">
      <xdr:nvSpPr>
        <xdr:cNvPr id="6" name="Rectangle: Rounded Corners 5">
          <a:hlinkClick xmlns:r="http://schemas.openxmlformats.org/officeDocument/2006/relationships" r:id="rId2" tooltip="مشاهده مشخصات پرسنلی"/>
          <a:extLst>
            <a:ext uri="{FF2B5EF4-FFF2-40B4-BE49-F238E27FC236}">
              <a16:creationId xmlns:a16="http://schemas.microsoft.com/office/drawing/2014/main" id="{EFF9EFCE-883D-4152-BBFD-AA2431A8AFF0}"/>
            </a:ext>
          </a:extLst>
        </xdr:cNvPr>
        <xdr:cNvSpPr/>
      </xdr:nvSpPr>
      <xdr:spPr>
        <a:xfrm>
          <a:off x="10021150605" y="4890976"/>
          <a:ext cx="1878417" cy="567071"/>
        </a:xfrm>
        <a:prstGeom prst="roundRect">
          <a:avLst/>
        </a:prstGeom>
        <a:solidFill>
          <a:srgbClr val="EF933F"/>
        </a:solidFill>
        <a:ln w="635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 titr"/>
              <a:ea typeface="+mn-ea"/>
              <a:cs typeface="Arial" panose="020B0604020202020204" pitchFamily="34" charset="0"/>
            </a:rPr>
            <a:t>مشخصات پرسنلی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 titr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3212.30679/Personal%20Inf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578;&#1580;&#1607;&#1740;&#1586;%20&#1589;&#1606;&#1593;&#1578;%20&#1606;&#1589;&#1585;/&#1578;&#1580;&#1607;&#1740;&#1586;&#1589;&#1606;&#1593;&#1578;%20&#1606;&#1589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index"/>
      <sheetName val="Data"/>
      <sheetName val="Stat"/>
      <sheetName val="All"/>
      <sheetName val="Min"/>
    </sheetNames>
    <sheetDataSet>
      <sheetData sheetId="0"/>
      <sheetData sheetId="1"/>
      <sheetData sheetId="2">
        <row r="1">
          <cell r="A1" t="str">
            <v xml:space="preserve">شماره پرسنلی </v>
          </cell>
          <cell r="B1">
            <v>10001</v>
          </cell>
          <cell r="C1">
            <v>10002</v>
          </cell>
          <cell r="D1">
            <v>10005</v>
          </cell>
        </row>
        <row r="2">
          <cell r="B2" t="str">
            <v xml:space="preserve">میلاد تمیزی </v>
          </cell>
          <cell r="C2" t="str">
            <v xml:space="preserve">علی دانشور </v>
          </cell>
          <cell r="D2" t="str">
            <v xml:space="preserve">علی علیان </v>
          </cell>
        </row>
        <row r="4">
          <cell r="B4" t="str">
            <v>شاغل</v>
          </cell>
          <cell r="C4" t="str">
            <v xml:space="preserve">پایان همکاری </v>
          </cell>
          <cell r="D4" t="str">
            <v>شاغل</v>
          </cell>
        </row>
        <row r="5">
          <cell r="B5" t="str">
            <v>محسن</v>
          </cell>
          <cell r="C5" t="str">
            <v xml:space="preserve">بهرام </v>
          </cell>
          <cell r="D5" t="str">
            <v>علی</v>
          </cell>
        </row>
        <row r="6">
          <cell r="B6">
            <v>1111</v>
          </cell>
          <cell r="C6">
            <v>2222</v>
          </cell>
        </row>
        <row r="7">
          <cell r="B7">
            <v>3333</v>
          </cell>
          <cell r="C7">
            <v>4444</v>
          </cell>
        </row>
        <row r="8">
          <cell r="B8">
            <v>1333</v>
          </cell>
          <cell r="C8">
            <v>1222</v>
          </cell>
        </row>
        <row r="9">
          <cell r="B9" t="str">
            <v>1311/05/04</v>
          </cell>
          <cell r="C9" t="str">
            <v>1312/05/05</v>
          </cell>
        </row>
        <row r="10">
          <cell r="B10">
            <v>9134444444</v>
          </cell>
          <cell r="C10">
            <v>913333333</v>
          </cell>
        </row>
        <row r="11">
          <cell r="B11" t="str">
            <v>اصفهان ....</v>
          </cell>
          <cell r="C11" t="str">
            <v>اصفهان حیابان احمد اباد کوچه کاخ بن بست 96</v>
          </cell>
        </row>
        <row r="12">
          <cell r="B12" t="str">
            <v>تهران ....</v>
          </cell>
          <cell r="C12" t="str">
            <v>اصفهان خیابان ابوالحسن فاز 8 ورودی 16</v>
          </cell>
        </row>
        <row r="13">
          <cell r="B13" t="str">
            <v xml:space="preserve">اصفهان </v>
          </cell>
          <cell r="C13" t="str">
            <v xml:space="preserve">تهران </v>
          </cell>
        </row>
        <row r="14">
          <cell r="B14" t="str">
            <v xml:space="preserve">اصفهان </v>
          </cell>
          <cell r="C14" t="str">
            <v xml:space="preserve">تهران </v>
          </cell>
        </row>
        <row r="15">
          <cell r="B15" t="str">
            <v>مجرد</v>
          </cell>
          <cell r="C15" t="str">
            <v xml:space="preserve">متاهل </v>
          </cell>
        </row>
        <row r="16">
          <cell r="B16">
            <v>0</v>
          </cell>
          <cell r="C16">
            <v>1</v>
          </cell>
        </row>
        <row r="17">
          <cell r="B17" t="str">
            <v xml:space="preserve">فوق لیسانس </v>
          </cell>
          <cell r="C17" t="str">
            <v xml:space="preserve">فوق لیسانس </v>
          </cell>
        </row>
        <row r="18">
          <cell r="B18" t="str">
            <v>حسابداری</v>
          </cell>
          <cell r="C18" t="str">
            <v>کامپیوتر</v>
          </cell>
        </row>
        <row r="19">
          <cell r="B19" t="str">
            <v>1322/05/11</v>
          </cell>
          <cell r="C19" t="str">
            <v>1322/05/12</v>
          </cell>
        </row>
        <row r="20">
          <cell r="B20" t="str">
            <v>miladtamizy@yahoo.com</v>
          </cell>
          <cell r="C20" t="str">
            <v>aliali@yahoo.com</v>
          </cell>
        </row>
        <row r="21">
          <cell r="B21" t="str">
            <v>ندارد</v>
          </cell>
          <cell r="C21" t="str">
            <v xml:space="preserve">دارد </v>
          </cell>
        </row>
        <row r="22">
          <cell r="B22" t="str">
            <v xml:space="preserve">ندارد </v>
          </cell>
          <cell r="C22" t="str">
            <v xml:space="preserve">دیابت </v>
          </cell>
        </row>
        <row r="23">
          <cell r="B23" t="str">
            <v xml:space="preserve">انجام شده </v>
          </cell>
          <cell r="C23" t="str">
            <v xml:space="preserve">انجام شده </v>
          </cell>
        </row>
        <row r="24">
          <cell r="B24" t="str">
            <v>اکبر</v>
          </cell>
          <cell r="C24" t="str">
            <v xml:space="preserve">حسن </v>
          </cell>
        </row>
        <row r="25">
          <cell r="B25">
            <v>31444444</v>
          </cell>
          <cell r="C25">
            <v>31555555555</v>
          </cell>
        </row>
        <row r="26">
          <cell r="B26">
            <v>3166666666</v>
          </cell>
          <cell r="C26">
            <v>31777777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اشبورد"/>
      <sheetName val="تک برگ پرسنلی"/>
      <sheetName val="تک برگ مالی"/>
      <sheetName val="مالی"/>
      <sheetName val="مشخصات پرسنلی"/>
      <sheetName val="گزارشات پروژه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CD2494-F4B1-4F9B-8CFF-566A6C08E524}" name="Table2" displayName="Table2" ref="A1:S17" totalsRowShown="0" headerRowDxfId="23" dataDxfId="21" headerRowBorderDxfId="22" tableBorderDxfId="20" totalsRowBorderDxfId="19" headerRowCellStyle="Normal 2" dataCellStyle="Normal 2">
  <tableColumns count="19">
    <tableColumn id="1" xr3:uid="{E376E7B3-B7BC-4DB8-8DC5-677FDF10B7AB}" name="ردیف" dataDxfId="18" dataCellStyle="Normal 2">
      <calculatedColumnFormula>A1+1</calculatedColumnFormula>
    </tableColumn>
    <tableColumn id="2" xr3:uid="{28239424-869B-4D0F-A6AD-9770B1F19DC4}" name="نام و نام خانوادگی" dataDxfId="17"/>
    <tableColumn id="3" xr3:uid="{98DAD006-CBD3-48A6-8CDF-5A6057D22963}" name="پست سازمانی" dataDxfId="16"/>
    <tableColumn id="4" xr3:uid="{91F68A0A-F616-4FC9-9798-74AE3FE49F0A}" name="نام سرپرست" dataDxfId="15" dataCellStyle="Normal 2"/>
    <tableColumn id="19" xr3:uid="{0928E3A4-60BC-4F51-8FE1-48FEA25E8859}" name="کد پرسنلی" dataDxfId="14" dataCellStyle="Normal 2"/>
    <tableColumn id="5" xr3:uid="{280C6CBB-F4EE-4FE7-A47A-6A1132C6DD4D}" name="نام پدر" dataDxfId="13" dataCellStyle="Normal 2"/>
    <tableColumn id="6" xr3:uid="{93EA9075-253C-401E-81D3-D69ADD30DB91}" name="تاریخ تولد" dataDxfId="12" dataCellStyle="Normal 2"/>
    <tableColumn id="7" xr3:uid="{061317D2-81C6-4A8B-9298-131721256154}" name="کد ملی" dataDxfId="11" dataCellStyle="Normal 2"/>
    <tableColumn id="8" xr3:uid="{2C177597-1286-400F-A58B-BA1A07A085B2}" name="وضعیت تاهل" dataDxfId="10" dataCellStyle="Normal 2"/>
    <tableColumn id="9" xr3:uid="{F6DB08C1-6F0B-4983-B063-20B28B9F5AFF}" name="تلفن همراه" dataDxfId="9" dataCellStyle="Normal 2"/>
    <tableColumn id="10" xr3:uid="{6CB80A16-8DCD-45D8-87EE-85EA5E13550A}" name="تلفن ثابت" dataDxfId="8" dataCellStyle="Normal 2"/>
    <tableColumn id="11" xr3:uid="{AF63FC97-9349-49F7-8930-B300ABCF9023}" name="ایمیل" dataDxfId="7" dataCellStyle="Normal 2"/>
    <tableColumn id="12" xr3:uid="{8F5C5E07-7BDA-4049-B081-87EFEEF300A8}" name="محل تولد" dataDxfId="6" dataCellStyle="Normal 2"/>
    <tableColumn id="13" xr3:uid="{12058843-28E8-4705-94BF-7BE8CEFA3607}" name="آدرس" dataDxfId="5" dataCellStyle="Normal 2"/>
    <tableColumn id="14" xr3:uid="{6FB15D77-849D-408E-8636-1F0B3B1329A9}" name="رشته ی تحصیلی" dataDxfId="4" dataCellStyle="Normal 2"/>
    <tableColumn id="15" xr3:uid="{F8DDCE56-61CA-4F75-AD1F-F3E54FB4E5AE}" name="مدرک تحصیلی" dataDxfId="3" dataCellStyle="Normal 2"/>
    <tableColumn id="16" xr3:uid="{FA1DF6E6-BCFD-426E-BBAF-AE5FF16295A5}" name="تاریخ قرارداد" dataDxfId="2" dataCellStyle="Normal 2"/>
    <tableColumn id="17" xr3:uid="{67893AF8-1174-42FB-9290-D2DC9F76755C}" name="نوع قرارداد" dataDxfId="1" dataCellStyle="Normal 2"/>
    <tableColumn id="18" xr3:uid="{A4E8894D-7BE9-4FDC-8DBE-B0AC3098D39B}" name="وضعیت همکاری" dataDxfId="0" dataCellStyle="Normal 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81EE-C638-46DB-A513-C4507AA76F26}">
  <dimension ref="A1:CF1270"/>
  <sheetViews>
    <sheetView rightToLeft="1" topLeftCell="A40" workbookViewId="0">
      <selection activeCell="K8" sqref="K8"/>
    </sheetView>
  </sheetViews>
  <sheetFormatPr defaultRowHeight="15" x14ac:dyDescent="0.25"/>
  <cols>
    <col min="1" max="1" width="8.85546875" style="132"/>
    <col min="2" max="2" width="9.5703125" customWidth="1"/>
    <col min="3" max="3" width="7.7109375" customWidth="1"/>
    <col min="4" max="4" width="18.28515625" customWidth="1"/>
    <col min="5" max="5" width="27.140625" customWidth="1"/>
    <col min="6" max="6" width="9.7109375" bestFit="1" customWidth="1"/>
    <col min="7" max="7" width="12.7109375" customWidth="1"/>
    <col min="8" max="8" width="10.5703125" customWidth="1"/>
    <col min="9" max="9" width="10" customWidth="1"/>
    <col min="10" max="10" width="12" customWidth="1"/>
    <col min="11" max="11" width="13.28515625" customWidth="1"/>
    <col min="12" max="84" width="8.85546875" style="132"/>
  </cols>
  <sheetData>
    <row r="1" spans="1:84" ht="14.45" customHeight="1" x14ac:dyDescent="0.45">
      <c r="B1" s="66"/>
      <c r="C1" s="67"/>
      <c r="D1" s="271" t="s">
        <v>0</v>
      </c>
      <c r="E1" s="272"/>
      <c r="F1" s="272"/>
      <c r="G1" s="272"/>
      <c r="H1" s="273"/>
      <c r="I1" s="263" t="s">
        <v>47</v>
      </c>
      <c r="J1" s="263"/>
      <c r="K1" s="264"/>
    </row>
    <row r="2" spans="1:84" ht="14.45" customHeight="1" thickBot="1" x14ac:dyDescent="0.5">
      <c r="B2" s="68"/>
      <c r="C2" s="69"/>
      <c r="D2" s="274"/>
      <c r="E2" s="275"/>
      <c r="F2" s="275"/>
      <c r="G2" s="275"/>
      <c r="H2" s="276"/>
      <c r="I2" s="265"/>
      <c r="J2" s="265"/>
      <c r="K2" s="266"/>
    </row>
    <row r="3" spans="1:84" ht="14.45" customHeight="1" x14ac:dyDescent="0.45">
      <c r="B3" s="261" t="s">
        <v>187</v>
      </c>
      <c r="C3" s="69"/>
      <c r="D3" s="274"/>
      <c r="E3" s="275"/>
      <c r="F3" s="275"/>
      <c r="G3" s="275"/>
      <c r="H3" s="276"/>
      <c r="I3" s="267" t="s">
        <v>48</v>
      </c>
      <c r="J3" s="267"/>
      <c r="K3" s="268"/>
    </row>
    <row r="4" spans="1:84" ht="19.899999999999999" customHeight="1" thickBot="1" x14ac:dyDescent="0.5">
      <c r="B4" s="70"/>
      <c r="C4" s="71"/>
      <c r="D4" s="274"/>
      <c r="E4" s="275"/>
      <c r="F4" s="275"/>
      <c r="G4" s="277"/>
      <c r="H4" s="278"/>
      <c r="I4" s="269"/>
      <c r="J4" s="269"/>
      <c r="K4" s="270"/>
    </row>
    <row r="5" spans="1:84" ht="33.6" customHeight="1" thickBot="1" x14ac:dyDescent="0.5">
      <c r="B5" s="64" t="s">
        <v>77</v>
      </c>
      <c r="C5" s="63" t="e">
        <f>VLOOKUP(E5,'مشخصات پرسنلی'!B2:S17,4,0)</f>
        <v>#N/A</v>
      </c>
      <c r="D5" s="60" t="s">
        <v>49</v>
      </c>
      <c r="E5" s="65" t="s">
        <v>63</v>
      </c>
      <c r="F5" s="117"/>
      <c r="G5" s="65" t="s">
        <v>50</v>
      </c>
      <c r="H5" s="115" t="e">
        <f>VLOOKUP(E5,'مشخصات پرسنلی'!B2:S17,2,0)</f>
        <v>#N/A</v>
      </c>
      <c r="I5" s="118" t="s">
        <v>52</v>
      </c>
      <c r="J5" s="65" t="e">
        <f>VLOOKUP(E5,'مشخصات پرسنلی'!B2:S17,3,0)</f>
        <v>#N/A</v>
      </c>
      <c r="K5" s="10"/>
    </row>
    <row r="6" spans="1:84" ht="19.5" thickBot="1" x14ac:dyDescent="0.5">
      <c r="B6" s="8"/>
      <c r="C6" s="9"/>
      <c r="D6" s="114"/>
      <c r="E6" s="114"/>
      <c r="F6" s="114"/>
      <c r="G6" s="125" t="s">
        <v>53</v>
      </c>
      <c r="H6" s="7"/>
      <c r="I6" s="7"/>
      <c r="J6" s="7"/>
      <c r="K6" s="11"/>
    </row>
    <row r="7" spans="1:84" s="72" customFormat="1" ht="36" customHeight="1" thickBot="1" x14ac:dyDescent="0.3">
      <c r="A7" s="133"/>
      <c r="B7" s="60" t="s">
        <v>76</v>
      </c>
      <c r="C7" s="62" t="s">
        <v>23</v>
      </c>
      <c r="D7" s="61" t="s">
        <v>2</v>
      </c>
      <c r="E7" s="110" t="s">
        <v>103</v>
      </c>
      <c r="F7" s="84" t="s">
        <v>3</v>
      </c>
      <c r="G7" s="121" t="s">
        <v>81</v>
      </c>
      <c r="H7" s="112" t="s">
        <v>82</v>
      </c>
      <c r="I7" s="112" t="s">
        <v>83</v>
      </c>
      <c r="J7" s="112" t="s">
        <v>84</v>
      </c>
      <c r="K7" s="113" t="s">
        <v>109</v>
      </c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</row>
    <row r="8" spans="1:84" ht="36.6" customHeight="1" x14ac:dyDescent="0.25">
      <c r="B8" s="285" t="s">
        <v>96</v>
      </c>
      <c r="C8" s="82">
        <v>1</v>
      </c>
      <c r="D8" s="93" t="e">
        <f>HLOOKUP(H5,'فراخوانی شاخص ها'!B1:H6,2,0)</f>
        <v>#N/A</v>
      </c>
      <c r="E8" s="102" t="e">
        <f>HLOOKUP(H5,'فراخوانی شاخص ها'!B16:H21,2,0)</f>
        <v>#N/A</v>
      </c>
      <c r="F8" s="122" t="e">
        <f>HLOOKUP(H5,'فراخوانی شاخص ها'!B9:H14,2,0)</f>
        <v>#N/A</v>
      </c>
      <c r="G8" s="250"/>
      <c r="H8" s="251"/>
      <c r="I8" s="251"/>
      <c r="J8" s="251"/>
      <c r="K8" s="252"/>
    </row>
    <row r="9" spans="1:84" ht="70.900000000000006" customHeight="1" x14ac:dyDescent="0.25">
      <c r="B9" s="286"/>
      <c r="C9" s="59">
        <v>2</v>
      </c>
      <c r="D9" s="94" t="e">
        <f>HLOOKUP(H5,'فراخوانی شاخص ها'!B1:H6,3,0)</f>
        <v>#N/A</v>
      </c>
      <c r="E9" s="103" t="e">
        <f>HLOOKUP(H5,'فراخوانی شاخص ها'!B16:H21,3,0)</f>
        <v>#N/A</v>
      </c>
      <c r="F9" s="59" t="e">
        <f>HLOOKUP(H5,'فراخوانی شاخص ها'!B9:H14,3,0)</f>
        <v>#N/A</v>
      </c>
      <c r="G9" s="253"/>
      <c r="H9" s="254"/>
      <c r="I9" s="254"/>
      <c r="J9" s="254"/>
      <c r="K9" s="252"/>
    </row>
    <row r="10" spans="1:84" ht="53.45" customHeight="1" x14ac:dyDescent="0.25">
      <c r="B10" s="286"/>
      <c r="C10" s="59">
        <v>3</v>
      </c>
      <c r="D10" s="94" t="e">
        <f>HLOOKUP(H5,'فراخوانی شاخص ها'!B1:H6,4,0)</f>
        <v>#N/A</v>
      </c>
      <c r="E10" s="103" t="e">
        <f>HLOOKUP(H5,'فراخوانی شاخص ها'!B16:H21,4,0)</f>
        <v>#N/A</v>
      </c>
      <c r="F10" s="59" t="e">
        <f>HLOOKUP(H5,'فراخوانی شاخص ها'!B9:H14,4,0)</f>
        <v>#N/A</v>
      </c>
      <c r="G10" s="253"/>
      <c r="H10" s="254"/>
      <c r="I10" s="254"/>
      <c r="J10" s="254"/>
      <c r="K10" s="252"/>
    </row>
    <row r="11" spans="1:84" ht="58.9" customHeight="1" x14ac:dyDescent="0.25">
      <c r="B11" s="286"/>
      <c r="C11" s="59">
        <v>4</v>
      </c>
      <c r="D11" s="94" t="e">
        <f>HLOOKUP(H5,'فراخوانی شاخص ها'!B1:H6,5,0)</f>
        <v>#N/A</v>
      </c>
      <c r="E11" s="103" t="e">
        <f>HLOOKUP(H5,'فراخوانی شاخص ها'!B16:H21,5,0)</f>
        <v>#N/A</v>
      </c>
      <c r="F11" s="59" t="e">
        <f>HLOOKUP(H5,'فراخوانی شاخص ها'!B9:H14,5,0)</f>
        <v>#N/A</v>
      </c>
      <c r="G11" s="253"/>
      <c r="H11" s="254"/>
      <c r="I11" s="254"/>
      <c r="J11" s="254"/>
      <c r="K11" s="252"/>
    </row>
    <row r="12" spans="1:84" ht="36.6" customHeight="1" thickBot="1" x14ac:dyDescent="0.3">
      <c r="B12" s="287"/>
      <c r="C12" s="83">
        <v>5</v>
      </c>
      <c r="D12" s="95" t="e">
        <f>HLOOKUP(H5,'فراخوانی شاخص ها'!B1:H6,6,0)</f>
        <v>#N/A</v>
      </c>
      <c r="E12" s="111" t="e">
        <f>HLOOKUP(H5,'فراخوانی شاخص ها'!B16:H21,6,0)</f>
        <v>#N/A</v>
      </c>
      <c r="F12" s="85" t="e">
        <f>HLOOKUP(H5,'فراخوانی شاخص ها'!B9:H14,6,0)</f>
        <v>#N/A</v>
      </c>
      <c r="G12" s="255"/>
      <c r="H12" s="256"/>
      <c r="I12" s="256"/>
      <c r="J12" s="256"/>
      <c r="K12" s="252"/>
    </row>
    <row r="13" spans="1:84" ht="36.6" customHeight="1" thickBot="1" x14ac:dyDescent="0.3">
      <c r="B13" s="288" t="s">
        <v>112</v>
      </c>
      <c r="C13" s="289"/>
      <c r="D13" s="289"/>
      <c r="E13" s="290"/>
      <c r="F13" s="123">
        <v>1</v>
      </c>
      <c r="G13" s="120" t="s">
        <v>87</v>
      </c>
      <c r="H13" s="76"/>
      <c r="I13" s="76"/>
      <c r="J13" s="76" t="e">
        <f>(SUM(G8:K8)*F8+SUM(G9:K9)*F9+SUM(G10:K10)*F10+SUM(G11:K11)*F11+SUM(G12:K12)*F12)</f>
        <v>#N/A</v>
      </c>
      <c r="K13" s="119" t="s">
        <v>88</v>
      </c>
    </row>
    <row r="14" spans="1:84" ht="17.45" customHeight="1" thickBot="1" x14ac:dyDescent="0.3">
      <c r="B14" s="73"/>
      <c r="C14" s="74"/>
      <c r="D14" s="74"/>
      <c r="E14" s="105"/>
      <c r="F14" s="105"/>
      <c r="G14" s="126" t="s">
        <v>57</v>
      </c>
      <c r="H14" s="74"/>
      <c r="I14" s="74"/>
      <c r="J14" s="74"/>
      <c r="K14" s="75"/>
    </row>
    <row r="15" spans="1:84" ht="17.45" customHeight="1" thickBot="1" x14ac:dyDescent="0.5">
      <c r="B15" s="60" t="s">
        <v>76</v>
      </c>
      <c r="C15" s="84" t="s">
        <v>23</v>
      </c>
      <c r="D15" s="65" t="s">
        <v>2</v>
      </c>
      <c r="E15" s="61"/>
      <c r="F15" s="124" t="s">
        <v>3</v>
      </c>
      <c r="G15" s="224" t="s">
        <v>81</v>
      </c>
      <c r="H15" s="225" t="s">
        <v>82</v>
      </c>
      <c r="I15" s="225" t="s">
        <v>83</v>
      </c>
      <c r="J15" s="225" t="s">
        <v>84</v>
      </c>
      <c r="K15" s="223" t="s">
        <v>85</v>
      </c>
    </row>
    <row r="16" spans="1:84" ht="37.15" customHeight="1" x14ac:dyDescent="0.25">
      <c r="B16" s="282" t="s">
        <v>97</v>
      </c>
      <c r="C16" s="82">
        <v>1</v>
      </c>
      <c r="D16" s="96" t="s">
        <v>79</v>
      </c>
      <c r="E16" s="102" t="s">
        <v>110</v>
      </c>
      <c r="F16" s="122">
        <v>0.2</v>
      </c>
      <c r="G16" s="214"/>
      <c r="H16" s="79"/>
      <c r="I16" s="79"/>
      <c r="J16" s="79"/>
      <c r="K16" s="80"/>
    </row>
    <row r="17" spans="2:11" ht="37.5" x14ac:dyDescent="0.25">
      <c r="B17" s="283"/>
      <c r="C17" s="59">
        <v>2</v>
      </c>
      <c r="D17" s="94" t="s">
        <v>89</v>
      </c>
      <c r="E17" s="103" t="s">
        <v>126</v>
      </c>
      <c r="F17" s="122">
        <v>0.15</v>
      </c>
      <c r="G17" s="215"/>
      <c r="H17" s="77"/>
      <c r="I17" s="77"/>
      <c r="J17" s="77"/>
      <c r="K17" s="78"/>
    </row>
    <row r="18" spans="2:11" ht="37.5" x14ac:dyDescent="0.25">
      <c r="B18" s="283"/>
      <c r="C18" s="59">
        <v>3</v>
      </c>
      <c r="D18" s="94" t="s">
        <v>127</v>
      </c>
      <c r="E18" s="103" t="s">
        <v>128</v>
      </c>
      <c r="F18" s="122">
        <v>0.15</v>
      </c>
      <c r="G18" s="215"/>
      <c r="H18" s="77"/>
      <c r="I18" s="77"/>
      <c r="J18" s="77"/>
      <c r="K18" s="78"/>
    </row>
    <row r="19" spans="2:11" ht="56.25" x14ac:dyDescent="0.25">
      <c r="B19" s="283"/>
      <c r="C19" s="59">
        <v>4</v>
      </c>
      <c r="D19" s="94" t="s">
        <v>19</v>
      </c>
      <c r="E19" s="103" t="s">
        <v>129</v>
      </c>
      <c r="F19" s="122">
        <v>0.1</v>
      </c>
      <c r="G19" s="215"/>
      <c r="H19" s="77"/>
      <c r="I19" s="77"/>
      <c r="J19" s="77"/>
      <c r="K19" s="78"/>
    </row>
    <row r="20" spans="2:11" ht="34.9" customHeight="1" x14ac:dyDescent="0.25">
      <c r="B20" s="283"/>
      <c r="C20" s="59">
        <v>6</v>
      </c>
      <c r="D20" s="95" t="s">
        <v>90</v>
      </c>
      <c r="E20" s="104" t="s">
        <v>130</v>
      </c>
      <c r="F20" s="122">
        <v>0.2</v>
      </c>
      <c r="G20" s="216"/>
      <c r="H20" s="81"/>
      <c r="I20" s="81"/>
      <c r="J20" s="81"/>
      <c r="K20" s="78"/>
    </row>
    <row r="21" spans="2:11" ht="57" thickBot="1" x14ac:dyDescent="0.3">
      <c r="B21" s="284"/>
      <c r="C21" s="59">
        <v>7</v>
      </c>
      <c r="D21" s="97" t="s">
        <v>80</v>
      </c>
      <c r="E21" s="106" t="s">
        <v>131</v>
      </c>
      <c r="F21" s="122">
        <v>0.2</v>
      </c>
      <c r="G21" s="218"/>
      <c r="H21" s="219"/>
      <c r="I21" s="219"/>
      <c r="J21" s="219"/>
      <c r="K21" s="217"/>
    </row>
    <row r="22" spans="2:11" ht="38.25" thickBot="1" x14ac:dyDescent="0.3">
      <c r="B22" s="288" t="s">
        <v>111</v>
      </c>
      <c r="C22" s="289"/>
      <c r="D22" s="289"/>
      <c r="E22" s="290"/>
      <c r="F22" s="123">
        <v>1</v>
      </c>
      <c r="G22" s="220" t="s">
        <v>87</v>
      </c>
      <c r="H22" s="221"/>
      <c r="I22" s="221"/>
      <c r="J22" s="221">
        <f>(SUM(G17:K17)*F17+SUM(G18:K18)*F18+SUM(G19:K19)*F19+SUM(G20:K20)*F20+SUM(G21:K21)*F21+SUM(G16:K16)*F16)</f>
        <v>0</v>
      </c>
      <c r="K22" s="222" t="s">
        <v>88</v>
      </c>
    </row>
    <row r="23" spans="2:11" ht="34.9" customHeight="1" x14ac:dyDescent="0.25">
      <c r="B23" s="279" t="s">
        <v>98</v>
      </c>
      <c r="C23" s="82">
        <v>1</v>
      </c>
      <c r="D23" s="90" t="s">
        <v>86</v>
      </c>
      <c r="E23" s="107" t="s">
        <v>132</v>
      </c>
      <c r="F23" s="122">
        <v>0.3</v>
      </c>
      <c r="G23" s="214"/>
      <c r="H23" s="79"/>
      <c r="I23" s="79"/>
      <c r="J23" s="79"/>
      <c r="K23" s="80"/>
    </row>
    <row r="24" spans="2:11" ht="57" thickBot="1" x14ac:dyDescent="0.3">
      <c r="B24" s="280"/>
      <c r="C24" s="59">
        <v>2</v>
      </c>
      <c r="D24" s="91" t="s">
        <v>20</v>
      </c>
      <c r="E24" s="108" t="s">
        <v>133</v>
      </c>
      <c r="F24" s="122">
        <v>0.3</v>
      </c>
      <c r="G24" s="215"/>
      <c r="H24" s="77"/>
      <c r="I24" s="77"/>
      <c r="J24" s="77"/>
      <c r="K24" s="78"/>
    </row>
    <row r="25" spans="2:11" ht="43.15" customHeight="1" thickBot="1" x14ac:dyDescent="0.3">
      <c r="B25" s="281"/>
      <c r="C25" s="82">
        <v>3</v>
      </c>
      <c r="D25" s="92" t="s">
        <v>21</v>
      </c>
      <c r="E25" s="109" t="s">
        <v>134</v>
      </c>
      <c r="F25" s="122">
        <v>0.4</v>
      </c>
      <c r="G25" s="218"/>
      <c r="H25" s="219"/>
      <c r="I25" s="219"/>
      <c r="J25" s="219"/>
      <c r="K25" s="217"/>
    </row>
    <row r="26" spans="2:11" ht="43.15" customHeight="1" thickBot="1" x14ac:dyDescent="0.3">
      <c r="B26" s="288" t="s">
        <v>111</v>
      </c>
      <c r="C26" s="289"/>
      <c r="D26" s="289"/>
      <c r="E26" s="290"/>
      <c r="F26" s="122">
        <v>1</v>
      </c>
      <c r="G26" s="220" t="s">
        <v>87</v>
      </c>
      <c r="H26" s="221"/>
      <c r="I26" s="221"/>
      <c r="J26" s="221">
        <f>SUM(G23:K23)*F23+SUM(G24:K24)*F24+SUM(G25:K25)*F25</f>
        <v>0</v>
      </c>
      <c r="K26" s="222" t="s">
        <v>88</v>
      </c>
    </row>
    <row r="27" spans="2:11" ht="37.15" customHeight="1" x14ac:dyDescent="0.25">
      <c r="B27" s="282" t="s">
        <v>99</v>
      </c>
      <c r="C27" s="59">
        <v>1</v>
      </c>
      <c r="D27" s="98" t="s">
        <v>93</v>
      </c>
      <c r="E27" s="86" t="s">
        <v>135</v>
      </c>
      <c r="F27" s="122">
        <v>0.17</v>
      </c>
      <c r="G27" s="214"/>
      <c r="H27" s="79"/>
      <c r="I27" s="79"/>
      <c r="J27" s="79"/>
      <c r="K27" s="80"/>
    </row>
    <row r="28" spans="2:11" ht="37.5" x14ac:dyDescent="0.25">
      <c r="B28" s="283"/>
      <c r="C28" s="59">
        <v>2</v>
      </c>
      <c r="D28" s="99" t="s">
        <v>176</v>
      </c>
      <c r="E28" s="87" t="s">
        <v>175</v>
      </c>
      <c r="F28" s="122">
        <v>0.15</v>
      </c>
      <c r="G28" s="215"/>
      <c r="H28" s="77"/>
      <c r="I28" s="77"/>
      <c r="J28" s="77"/>
      <c r="K28" s="78"/>
    </row>
    <row r="29" spans="2:11" ht="56.25" x14ac:dyDescent="0.25">
      <c r="B29" s="283"/>
      <c r="C29" s="59">
        <v>3</v>
      </c>
      <c r="D29" s="99" t="s">
        <v>91</v>
      </c>
      <c r="E29" s="87" t="s">
        <v>177</v>
      </c>
      <c r="F29" s="122">
        <v>0.1</v>
      </c>
      <c r="G29" s="215"/>
      <c r="H29" s="77"/>
      <c r="I29" s="77"/>
      <c r="J29" s="77"/>
      <c r="K29" s="78"/>
    </row>
    <row r="30" spans="2:11" ht="37.5" x14ac:dyDescent="0.25">
      <c r="B30" s="283"/>
      <c r="C30" s="59">
        <v>4</v>
      </c>
      <c r="D30" s="99" t="s">
        <v>92</v>
      </c>
      <c r="E30" s="87" t="s">
        <v>178</v>
      </c>
      <c r="F30" s="122">
        <v>0.1</v>
      </c>
      <c r="G30" s="215"/>
      <c r="H30" s="77"/>
      <c r="I30" s="77"/>
      <c r="J30" s="77"/>
      <c r="K30" s="78"/>
    </row>
    <row r="31" spans="2:11" ht="56.25" x14ac:dyDescent="0.25">
      <c r="B31" s="283"/>
      <c r="C31" s="59">
        <v>5</v>
      </c>
      <c r="D31" s="99" t="s">
        <v>102</v>
      </c>
      <c r="E31" s="87" t="s">
        <v>179</v>
      </c>
      <c r="F31" s="122">
        <v>0.03</v>
      </c>
      <c r="G31" s="215"/>
      <c r="H31" s="77"/>
      <c r="I31" s="77"/>
      <c r="J31" s="77"/>
      <c r="K31" s="78"/>
    </row>
    <row r="32" spans="2:11" ht="56.25" x14ac:dyDescent="0.25">
      <c r="B32" s="283"/>
      <c r="C32" s="59">
        <v>6</v>
      </c>
      <c r="D32" s="99" t="s">
        <v>180</v>
      </c>
      <c r="E32" s="87" t="s">
        <v>181</v>
      </c>
      <c r="F32" s="122">
        <v>0.15</v>
      </c>
      <c r="G32" s="215"/>
      <c r="H32" s="77"/>
      <c r="I32" s="77"/>
      <c r="J32" s="77"/>
      <c r="K32" s="78"/>
    </row>
    <row r="33" spans="2:11" ht="35.450000000000003" customHeight="1" x14ac:dyDescent="0.25">
      <c r="B33" s="283"/>
      <c r="C33" s="59">
        <v>7</v>
      </c>
      <c r="D33" s="100" t="s">
        <v>101</v>
      </c>
      <c r="E33" s="89" t="s">
        <v>182</v>
      </c>
      <c r="F33" s="122">
        <v>0.05</v>
      </c>
      <c r="G33" s="216"/>
      <c r="H33" s="81"/>
      <c r="I33" s="81"/>
      <c r="J33" s="81"/>
      <c r="K33" s="78"/>
    </row>
    <row r="34" spans="2:11" ht="51.6" customHeight="1" x14ac:dyDescent="0.25">
      <c r="B34" s="283"/>
      <c r="C34" s="59">
        <v>8</v>
      </c>
      <c r="D34" s="100" t="s">
        <v>94</v>
      </c>
      <c r="E34" s="89" t="s">
        <v>183</v>
      </c>
      <c r="F34" s="122">
        <v>0.1</v>
      </c>
      <c r="G34" s="216"/>
      <c r="H34" s="81"/>
      <c r="I34" s="81"/>
      <c r="J34" s="81"/>
      <c r="K34" s="78"/>
    </row>
    <row r="35" spans="2:11" ht="37.5" x14ac:dyDescent="0.25">
      <c r="B35" s="283"/>
      <c r="C35" s="59">
        <v>9</v>
      </c>
      <c r="D35" s="100" t="s">
        <v>95</v>
      </c>
      <c r="E35" s="89" t="s">
        <v>184</v>
      </c>
      <c r="F35" s="122">
        <v>0.05</v>
      </c>
      <c r="G35" s="216"/>
      <c r="H35" s="81"/>
      <c r="I35" s="81"/>
      <c r="J35" s="81"/>
      <c r="K35" s="78"/>
    </row>
    <row r="36" spans="2:11" ht="75.75" thickBot="1" x14ac:dyDescent="0.3">
      <c r="B36" s="284"/>
      <c r="C36" s="59">
        <v>10</v>
      </c>
      <c r="D36" s="101" t="s">
        <v>185</v>
      </c>
      <c r="E36" s="88" t="s">
        <v>186</v>
      </c>
      <c r="F36" s="122">
        <v>0.1</v>
      </c>
      <c r="G36" s="257"/>
      <c r="H36" s="258"/>
      <c r="I36" s="258"/>
      <c r="J36" s="258"/>
      <c r="K36" s="217"/>
    </row>
    <row r="37" spans="2:11" ht="38.25" thickBot="1" x14ac:dyDescent="0.3">
      <c r="B37" s="288" t="s">
        <v>113</v>
      </c>
      <c r="C37" s="289"/>
      <c r="D37" s="289"/>
      <c r="E37" s="290"/>
      <c r="F37" s="123">
        <v>1</v>
      </c>
      <c r="G37" s="212" t="s">
        <v>87</v>
      </c>
      <c r="H37" s="213"/>
      <c r="I37" s="213"/>
      <c r="J37" s="213">
        <f>(SUM(G32:K32)*F32+SUM(G33:K33)*F33+SUM(G34:K34)*F34+SUM(G35:K35)*F35+SUM(G36:K36)*F36+SUM(G31:K31)*F31+SUM(G30:K30)*F30+SUM(G29:K29)*F29+SUM(G28:K28)*F28+SUM(G27:K27)*F27)</f>
        <v>0</v>
      </c>
      <c r="K37" s="211" t="s">
        <v>88</v>
      </c>
    </row>
    <row r="38" spans="2:11" ht="20.25" thickBot="1" x14ac:dyDescent="0.55000000000000004">
      <c r="B38" s="127"/>
      <c r="C38" s="128"/>
      <c r="D38" s="128"/>
      <c r="E38" s="128"/>
      <c r="F38" s="129" t="s">
        <v>115</v>
      </c>
      <c r="G38" s="130" t="s">
        <v>114</v>
      </c>
      <c r="H38" s="128"/>
      <c r="I38" s="128"/>
      <c r="J38" s="128"/>
      <c r="K38" s="131"/>
    </row>
    <row r="39" spans="2:11" ht="35.450000000000003" customHeight="1" thickBot="1" x14ac:dyDescent="0.3">
      <c r="B39" s="288" t="s">
        <v>116</v>
      </c>
      <c r="C39" s="289"/>
      <c r="D39" s="289"/>
      <c r="E39" s="290"/>
      <c r="F39" s="291" t="e">
        <f>J37*0.3+J26*0.1+J22*0.2+J13*0.4</f>
        <v>#N/A</v>
      </c>
      <c r="G39" s="292"/>
      <c r="H39" s="292"/>
      <c r="I39" s="292"/>
      <c r="J39" s="292"/>
      <c r="K39" s="293"/>
    </row>
    <row r="40" spans="2:11" s="132" customFormat="1" x14ac:dyDescent="0.25"/>
    <row r="41" spans="2:11" s="132" customFormat="1" x14ac:dyDescent="0.25"/>
    <row r="42" spans="2:11" s="132" customFormat="1" x14ac:dyDescent="0.25"/>
    <row r="43" spans="2:11" s="132" customFormat="1" x14ac:dyDescent="0.25"/>
    <row r="44" spans="2:11" s="132" customFormat="1" x14ac:dyDescent="0.25"/>
    <row r="45" spans="2:11" s="132" customFormat="1" x14ac:dyDescent="0.25"/>
    <row r="46" spans="2:11" s="132" customFormat="1" x14ac:dyDescent="0.25"/>
    <row r="47" spans="2:11" s="132" customFormat="1" x14ac:dyDescent="0.25"/>
    <row r="48" spans="2:11" s="132" customFormat="1" x14ac:dyDescent="0.25"/>
    <row r="49" s="132" customFormat="1" x14ac:dyDescent="0.25"/>
    <row r="50" s="132" customFormat="1" x14ac:dyDescent="0.25"/>
    <row r="51" s="132" customFormat="1" x14ac:dyDescent="0.25"/>
    <row r="52" s="132" customFormat="1" x14ac:dyDescent="0.25"/>
    <row r="53" s="132" customFormat="1" x14ac:dyDescent="0.25"/>
    <row r="54" s="132" customFormat="1" x14ac:dyDescent="0.25"/>
    <row r="55" s="132" customFormat="1" x14ac:dyDescent="0.25"/>
    <row r="56" s="132" customFormat="1" x14ac:dyDescent="0.25"/>
    <row r="57" s="132" customFormat="1" x14ac:dyDescent="0.25"/>
    <row r="58" s="132" customFormat="1" x14ac:dyDescent="0.25"/>
    <row r="59" s="132" customFormat="1" x14ac:dyDescent="0.25"/>
    <row r="60" s="132" customFormat="1" x14ac:dyDescent="0.25"/>
    <row r="61" s="132" customFormat="1" x14ac:dyDescent="0.25"/>
    <row r="62" s="132" customFormat="1" x14ac:dyDescent="0.25"/>
    <row r="63" s="132" customFormat="1" x14ac:dyDescent="0.25"/>
    <row r="64" s="132" customFormat="1" x14ac:dyDescent="0.25"/>
    <row r="65" s="132" customFormat="1" x14ac:dyDescent="0.25"/>
    <row r="66" s="132" customFormat="1" x14ac:dyDescent="0.25"/>
    <row r="67" s="132" customFormat="1" x14ac:dyDescent="0.25"/>
    <row r="68" s="132" customFormat="1" x14ac:dyDescent="0.25"/>
    <row r="69" s="132" customFormat="1" x14ac:dyDescent="0.25"/>
    <row r="70" s="132" customFormat="1" x14ac:dyDescent="0.25"/>
    <row r="71" s="132" customFormat="1" x14ac:dyDescent="0.25"/>
    <row r="72" s="132" customFormat="1" x14ac:dyDescent="0.25"/>
    <row r="73" s="132" customFormat="1" x14ac:dyDescent="0.25"/>
    <row r="74" s="132" customFormat="1" x14ac:dyDescent="0.25"/>
    <row r="75" s="132" customFormat="1" x14ac:dyDescent="0.25"/>
    <row r="76" s="132" customFormat="1" x14ac:dyDescent="0.25"/>
    <row r="77" s="132" customFormat="1" x14ac:dyDescent="0.25"/>
    <row r="78" s="132" customFormat="1" x14ac:dyDescent="0.25"/>
    <row r="79" s="132" customFormat="1" x14ac:dyDescent="0.25"/>
    <row r="80" s="132" customFormat="1" x14ac:dyDescent="0.25"/>
    <row r="81" s="132" customFormat="1" x14ac:dyDescent="0.25"/>
    <row r="82" s="132" customFormat="1" x14ac:dyDescent="0.25"/>
    <row r="83" s="132" customFormat="1" x14ac:dyDescent="0.25"/>
    <row r="84" s="132" customFormat="1" x14ac:dyDescent="0.25"/>
    <row r="85" s="132" customFormat="1" x14ac:dyDescent="0.25"/>
    <row r="86" s="132" customFormat="1" x14ac:dyDescent="0.25"/>
    <row r="87" s="132" customFormat="1" x14ac:dyDescent="0.25"/>
    <row r="88" s="132" customFormat="1" x14ac:dyDescent="0.25"/>
    <row r="89" s="132" customFormat="1" x14ac:dyDescent="0.25"/>
    <row r="90" s="132" customFormat="1" x14ac:dyDescent="0.25"/>
    <row r="91" s="132" customFormat="1" x14ac:dyDescent="0.25"/>
    <row r="92" s="132" customFormat="1" x14ac:dyDescent="0.25"/>
    <row r="93" s="132" customFormat="1" x14ac:dyDescent="0.25"/>
    <row r="94" s="132" customFormat="1" x14ac:dyDescent="0.25"/>
    <row r="95" s="132" customFormat="1" x14ac:dyDescent="0.25"/>
    <row r="96" s="132" customFormat="1" x14ac:dyDescent="0.25"/>
    <row r="97" s="132" customFormat="1" x14ac:dyDescent="0.25"/>
    <row r="98" s="132" customFormat="1" x14ac:dyDescent="0.25"/>
    <row r="99" s="132" customFormat="1" x14ac:dyDescent="0.25"/>
    <row r="100" s="132" customFormat="1" x14ac:dyDescent="0.25"/>
    <row r="101" s="132" customFormat="1" x14ac:dyDescent="0.25"/>
    <row r="102" s="132" customFormat="1" x14ac:dyDescent="0.25"/>
    <row r="103" s="132" customFormat="1" x14ac:dyDescent="0.25"/>
    <row r="104" s="132" customFormat="1" x14ac:dyDescent="0.25"/>
    <row r="105" s="132" customFormat="1" x14ac:dyDescent="0.25"/>
    <row r="106" s="132" customFormat="1" x14ac:dyDescent="0.25"/>
    <row r="107" s="132" customFormat="1" x14ac:dyDescent="0.25"/>
    <row r="108" s="132" customFormat="1" x14ac:dyDescent="0.25"/>
    <row r="109" s="132" customFormat="1" x14ac:dyDescent="0.25"/>
    <row r="110" s="132" customFormat="1" x14ac:dyDescent="0.25"/>
    <row r="111" s="132" customFormat="1" x14ac:dyDescent="0.25"/>
    <row r="112" s="132" customFormat="1" x14ac:dyDescent="0.25"/>
    <row r="113" s="132" customFormat="1" x14ac:dyDescent="0.25"/>
    <row r="114" s="132" customFormat="1" x14ac:dyDescent="0.25"/>
    <row r="115" s="132" customFormat="1" x14ac:dyDescent="0.25"/>
    <row r="116" s="132" customFormat="1" x14ac:dyDescent="0.25"/>
    <row r="117" s="132" customFormat="1" x14ac:dyDescent="0.25"/>
    <row r="118" s="132" customFormat="1" x14ac:dyDescent="0.25"/>
    <row r="119" s="132" customFormat="1" x14ac:dyDescent="0.25"/>
    <row r="120" s="132" customFormat="1" x14ac:dyDescent="0.25"/>
    <row r="121" s="132" customFormat="1" x14ac:dyDescent="0.25"/>
    <row r="122" s="132" customFormat="1" x14ac:dyDescent="0.25"/>
    <row r="123" s="132" customFormat="1" x14ac:dyDescent="0.25"/>
    <row r="124" s="132" customFormat="1" x14ac:dyDescent="0.25"/>
    <row r="125" s="132" customFormat="1" x14ac:dyDescent="0.25"/>
    <row r="126" s="132" customFormat="1" x14ac:dyDescent="0.25"/>
    <row r="127" s="132" customFormat="1" x14ac:dyDescent="0.25"/>
    <row r="128" s="132" customFormat="1" x14ac:dyDescent="0.25"/>
    <row r="129" s="132" customFormat="1" x14ac:dyDescent="0.25"/>
    <row r="130" s="132" customFormat="1" x14ac:dyDescent="0.25"/>
    <row r="131" s="132" customFormat="1" x14ac:dyDescent="0.25"/>
    <row r="132" s="132" customFormat="1" x14ac:dyDescent="0.25"/>
    <row r="133" s="132" customFormat="1" x14ac:dyDescent="0.25"/>
    <row r="134" s="132" customFormat="1" x14ac:dyDescent="0.25"/>
    <row r="135" s="132" customFormat="1" x14ac:dyDescent="0.25"/>
    <row r="136" s="132" customFormat="1" x14ac:dyDescent="0.25"/>
    <row r="137" s="132" customFormat="1" x14ac:dyDescent="0.25"/>
    <row r="138" s="132" customFormat="1" x14ac:dyDescent="0.25"/>
    <row r="139" s="132" customFormat="1" x14ac:dyDescent="0.25"/>
    <row r="140" s="132" customFormat="1" x14ac:dyDescent="0.25"/>
    <row r="141" s="132" customFormat="1" x14ac:dyDescent="0.25"/>
    <row r="142" s="132" customFormat="1" x14ac:dyDescent="0.25"/>
    <row r="143" s="132" customFormat="1" x14ac:dyDescent="0.25"/>
    <row r="144" s="132" customFormat="1" x14ac:dyDescent="0.25"/>
    <row r="145" s="132" customFormat="1" x14ac:dyDescent="0.25"/>
    <row r="146" s="132" customFormat="1" x14ac:dyDescent="0.25"/>
    <row r="147" s="132" customFormat="1" x14ac:dyDescent="0.25"/>
    <row r="148" s="132" customFormat="1" x14ac:dyDescent="0.25"/>
    <row r="149" s="132" customFormat="1" x14ac:dyDescent="0.25"/>
    <row r="150" s="132" customFormat="1" x14ac:dyDescent="0.25"/>
    <row r="151" s="132" customFormat="1" x14ac:dyDescent="0.25"/>
    <row r="152" s="132" customFormat="1" x14ac:dyDescent="0.25"/>
    <row r="153" s="132" customFormat="1" x14ac:dyDescent="0.25"/>
    <row r="154" s="132" customFormat="1" x14ac:dyDescent="0.25"/>
    <row r="155" s="132" customFormat="1" x14ac:dyDescent="0.25"/>
    <row r="156" s="132" customFormat="1" x14ac:dyDescent="0.25"/>
    <row r="157" s="132" customFormat="1" x14ac:dyDescent="0.25"/>
    <row r="158" s="132" customFormat="1" x14ac:dyDescent="0.25"/>
    <row r="159" s="132" customFormat="1" x14ac:dyDescent="0.25"/>
    <row r="160" s="132" customFormat="1" x14ac:dyDescent="0.25"/>
    <row r="161" s="132" customFormat="1" x14ac:dyDescent="0.25"/>
    <row r="162" s="132" customFormat="1" x14ac:dyDescent="0.25"/>
    <row r="163" s="132" customFormat="1" x14ac:dyDescent="0.25"/>
    <row r="164" s="132" customFormat="1" x14ac:dyDescent="0.25"/>
    <row r="165" s="132" customFormat="1" x14ac:dyDescent="0.25"/>
    <row r="166" s="132" customFormat="1" x14ac:dyDescent="0.25"/>
    <row r="167" s="132" customFormat="1" x14ac:dyDescent="0.25"/>
    <row r="168" s="132" customFormat="1" x14ac:dyDescent="0.25"/>
    <row r="169" s="132" customFormat="1" x14ac:dyDescent="0.25"/>
    <row r="170" s="132" customFormat="1" x14ac:dyDescent="0.25"/>
    <row r="171" s="132" customFormat="1" x14ac:dyDescent="0.25"/>
    <row r="172" s="132" customFormat="1" x14ac:dyDescent="0.25"/>
    <row r="173" s="132" customFormat="1" x14ac:dyDescent="0.25"/>
    <row r="174" s="132" customFormat="1" x14ac:dyDescent="0.25"/>
    <row r="175" s="132" customFormat="1" x14ac:dyDescent="0.25"/>
    <row r="176" s="132" customFormat="1" x14ac:dyDescent="0.25"/>
    <row r="177" s="132" customFormat="1" x14ac:dyDescent="0.25"/>
    <row r="178" s="132" customFormat="1" x14ac:dyDescent="0.25"/>
    <row r="179" s="132" customFormat="1" x14ac:dyDescent="0.25"/>
    <row r="180" s="132" customFormat="1" x14ac:dyDescent="0.25"/>
    <row r="181" s="132" customFormat="1" x14ac:dyDescent="0.25"/>
    <row r="182" s="132" customFormat="1" x14ac:dyDescent="0.25"/>
    <row r="183" s="132" customFormat="1" x14ac:dyDescent="0.25"/>
    <row r="184" s="132" customFormat="1" x14ac:dyDescent="0.25"/>
    <row r="185" s="132" customFormat="1" x14ac:dyDescent="0.25"/>
    <row r="186" s="132" customFormat="1" x14ac:dyDescent="0.25"/>
    <row r="187" s="132" customFormat="1" x14ac:dyDescent="0.25"/>
    <row r="188" s="132" customFormat="1" x14ac:dyDescent="0.25"/>
    <row r="189" s="132" customFormat="1" x14ac:dyDescent="0.25"/>
    <row r="190" s="132" customFormat="1" x14ac:dyDescent="0.25"/>
    <row r="191" s="132" customFormat="1" x14ac:dyDescent="0.25"/>
    <row r="192" s="132" customFormat="1" x14ac:dyDescent="0.25"/>
    <row r="193" s="132" customFormat="1" x14ac:dyDescent="0.25"/>
    <row r="194" s="132" customFormat="1" x14ac:dyDescent="0.25"/>
    <row r="195" s="132" customFormat="1" x14ac:dyDescent="0.25"/>
    <row r="196" s="132" customFormat="1" x14ac:dyDescent="0.25"/>
    <row r="197" s="132" customFormat="1" x14ac:dyDescent="0.25"/>
    <row r="198" s="132" customFormat="1" x14ac:dyDescent="0.25"/>
    <row r="199" s="132" customFormat="1" x14ac:dyDescent="0.25"/>
    <row r="200" s="132" customFormat="1" x14ac:dyDescent="0.25"/>
    <row r="201" s="132" customFormat="1" x14ac:dyDescent="0.25"/>
    <row r="202" s="132" customFormat="1" x14ac:dyDescent="0.25"/>
    <row r="203" s="132" customFormat="1" x14ac:dyDescent="0.25"/>
    <row r="204" s="132" customFormat="1" x14ac:dyDescent="0.25"/>
    <row r="205" s="132" customFormat="1" x14ac:dyDescent="0.25"/>
    <row r="206" s="132" customFormat="1" x14ac:dyDescent="0.25"/>
    <row r="207" s="132" customFormat="1" x14ac:dyDescent="0.25"/>
    <row r="208" s="132" customFormat="1" x14ac:dyDescent="0.25"/>
    <row r="209" s="132" customFormat="1" x14ac:dyDescent="0.25"/>
    <row r="210" s="132" customFormat="1" x14ac:dyDescent="0.25"/>
    <row r="211" s="132" customFormat="1" x14ac:dyDescent="0.25"/>
    <row r="212" s="132" customFormat="1" x14ac:dyDescent="0.25"/>
    <row r="213" s="132" customFormat="1" x14ac:dyDescent="0.25"/>
    <row r="214" s="132" customFormat="1" x14ac:dyDescent="0.25"/>
    <row r="215" s="132" customFormat="1" x14ac:dyDescent="0.25"/>
    <row r="216" s="132" customFormat="1" x14ac:dyDescent="0.25"/>
    <row r="217" s="132" customFormat="1" x14ac:dyDescent="0.25"/>
    <row r="218" s="132" customFormat="1" x14ac:dyDescent="0.25"/>
    <row r="219" s="132" customFormat="1" x14ac:dyDescent="0.25"/>
    <row r="220" s="132" customFormat="1" x14ac:dyDescent="0.25"/>
    <row r="221" s="132" customFormat="1" x14ac:dyDescent="0.25"/>
    <row r="222" s="132" customFormat="1" x14ac:dyDescent="0.25"/>
    <row r="223" s="132" customFormat="1" x14ac:dyDescent="0.25"/>
    <row r="224" s="132" customFormat="1" x14ac:dyDescent="0.25"/>
    <row r="225" s="132" customFormat="1" x14ac:dyDescent="0.25"/>
    <row r="226" s="132" customFormat="1" x14ac:dyDescent="0.25"/>
    <row r="227" s="132" customFormat="1" x14ac:dyDescent="0.25"/>
    <row r="228" s="132" customFormat="1" x14ac:dyDescent="0.25"/>
    <row r="229" s="132" customFormat="1" x14ac:dyDescent="0.25"/>
    <row r="230" s="132" customFormat="1" x14ac:dyDescent="0.25"/>
    <row r="231" s="132" customFormat="1" x14ac:dyDescent="0.25"/>
    <row r="232" s="132" customFormat="1" x14ac:dyDescent="0.25"/>
    <row r="233" s="132" customFormat="1" x14ac:dyDescent="0.25"/>
    <row r="234" s="132" customFormat="1" x14ac:dyDescent="0.25"/>
    <row r="235" s="132" customFormat="1" x14ac:dyDescent="0.25"/>
    <row r="236" s="132" customFormat="1" x14ac:dyDescent="0.25"/>
    <row r="237" s="132" customFormat="1" x14ac:dyDescent="0.25"/>
    <row r="238" s="132" customFormat="1" x14ac:dyDescent="0.25"/>
    <row r="239" s="132" customFormat="1" x14ac:dyDescent="0.25"/>
    <row r="240" s="132" customFormat="1" x14ac:dyDescent="0.25"/>
    <row r="241" s="132" customFormat="1" x14ac:dyDescent="0.25"/>
    <row r="242" s="132" customFormat="1" x14ac:dyDescent="0.25"/>
    <row r="243" s="132" customFormat="1" x14ac:dyDescent="0.25"/>
    <row r="244" s="132" customFormat="1" x14ac:dyDescent="0.25"/>
    <row r="245" s="132" customFormat="1" x14ac:dyDescent="0.25"/>
    <row r="246" s="132" customFormat="1" x14ac:dyDescent="0.25"/>
    <row r="247" s="132" customFormat="1" x14ac:dyDescent="0.25"/>
    <row r="248" s="132" customFormat="1" x14ac:dyDescent="0.25"/>
    <row r="249" s="132" customFormat="1" x14ac:dyDescent="0.25"/>
    <row r="250" s="132" customFormat="1" x14ac:dyDescent="0.25"/>
    <row r="251" s="132" customFormat="1" x14ac:dyDescent="0.25"/>
    <row r="252" s="132" customFormat="1" x14ac:dyDescent="0.25"/>
    <row r="253" s="132" customFormat="1" x14ac:dyDescent="0.25"/>
    <row r="254" s="132" customFormat="1" x14ac:dyDescent="0.25"/>
    <row r="255" s="132" customFormat="1" x14ac:dyDescent="0.25"/>
    <row r="256" s="132" customFormat="1" x14ac:dyDescent="0.25"/>
    <row r="257" s="132" customFormat="1" x14ac:dyDescent="0.25"/>
    <row r="258" s="132" customFormat="1" x14ac:dyDescent="0.25"/>
    <row r="259" s="132" customFormat="1" x14ac:dyDescent="0.25"/>
    <row r="260" s="132" customFormat="1" x14ac:dyDescent="0.25"/>
    <row r="261" s="132" customFormat="1" x14ac:dyDescent="0.25"/>
    <row r="262" s="132" customFormat="1" x14ac:dyDescent="0.25"/>
    <row r="263" s="132" customFormat="1" x14ac:dyDescent="0.25"/>
    <row r="264" s="132" customFormat="1" x14ac:dyDescent="0.25"/>
    <row r="265" s="132" customFormat="1" x14ac:dyDescent="0.25"/>
    <row r="266" s="132" customFormat="1" x14ac:dyDescent="0.25"/>
    <row r="267" s="132" customFormat="1" x14ac:dyDescent="0.25"/>
    <row r="268" s="132" customFormat="1" x14ac:dyDescent="0.25"/>
    <row r="269" s="132" customFormat="1" x14ac:dyDescent="0.25"/>
    <row r="270" s="132" customFormat="1" x14ac:dyDescent="0.25"/>
    <row r="271" s="132" customFormat="1" x14ac:dyDescent="0.25"/>
    <row r="272" s="132" customFormat="1" x14ac:dyDescent="0.25"/>
    <row r="273" s="132" customFormat="1" x14ac:dyDescent="0.25"/>
    <row r="274" s="132" customFormat="1" x14ac:dyDescent="0.25"/>
    <row r="275" s="132" customFormat="1" x14ac:dyDescent="0.25"/>
    <row r="276" s="132" customFormat="1" x14ac:dyDescent="0.25"/>
    <row r="277" s="132" customFormat="1" x14ac:dyDescent="0.25"/>
    <row r="278" s="132" customFormat="1" x14ac:dyDescent="0.25"/>
    <row r="279" s="132" customFormat="1" x14ac:dyDescent="0.25"/>
    <row r="280" s="132" customFormat="1" x14ac:dyDescent="0.25"/>
    <row r="281" s="132" customFormat="1" x14ac:dyDescent="0.25"/>
    <row r="282" s="132" customFormat="1" x14ac:dyDescent="0.25"/>
    <row r="283" s="132" customFormat="1" x14ac:dyDescent="0.25"/>
    <row r="284" s="132" customFormat="1" x14ac:dyDescent="0.25"/>
    <row r="285" s="132" customFormat="1" x14ac:dyDescent="0.25"/>
    <row r="286" s="132" customFormat="1" x14ac:dyDescent="0.25"/>
    <row r="287" s="132" customFormat="1" x14ac:dyDescent="0.25"/>
    <row r="288" s="132" customFormat="1" x14ac:dyDescent="0.25"/>
    <row r="289" s="132" customFormat="1" x14ac:dyDescent="0.25"/>
    <row r="290" s="132" customFormat="1" x14ac:dyDescent="0.25"/>
    <row r="291" s="132" customFormat="1" x14ac:dyDescent="0.25"/>
    <row r="292" s="132" customFormat="1" x14ac:dyDescent="0.25"/>
    <row r="293" s="132" customFormat="1" x14ac:dyDescent="0.25"/>
    <row r="294" s="132" customFormat="1" x14ac:dyDescent="0.25"/>
    <row r="295" s="132" customFormat="1" x14ac:dyDescent="0.25"/>
    <row r="296" s="132" customFormat="1" x14ac:dyDescent="0.25"/>
    <row r="297" s="132" customFormat="1" x14ac:dyDescent="0.25"/>
    <row r="298" s="132" customFormat="1" x14ac:dyDescent="0.25"/>
    <row r="299" s="132" customFormat="1" x14ac:dyDescent="0.25"/>
    <row r="300" s="132" customFormat="1" x14ac:dyDescent="0.25"/>
    <row r="301" s="132" customFormat="1" x14ac:dyDescent="0.25"/>
    <row r="302" s="132" customFormat="1" x14ac:dyDescent="0.25"/>
    <row r="303" s="132" customFormat="1" x14ac:dyDescent="0.25"/>
    <row r="304" s="132" customFormat="1" x14ac:dyDescent="0.25"/>
    <row r="305" s="132" customFormat="1" x14ac:dyDescent="0.25"/>
    <row r="306" s="132" customFormat="1" x14ac:dyDescent="0.25"/>
    <row r="307" s="132" customFormat="1" x14ac:dyDescent="0.25"/>
    <row r="308" s="132" customFormat="1" x14ac:dyDescent="0.25"/>
    <row r="309" s="132" customFormat="1" x14ac:dyDescent="0.25"/>
    <row r="310" s="132" customFormat="1" x14ac:dyDescent="0.25"/>
    <row r="311" s="132" customFormat="1" x14ac:dyDescent="0.25"/>
    <row r="312" s="132" customFormat="1" x14ac:dyDescent="0.25"/>
    <row r="313" s="132" customFormat="1" x14ac:dyDescent="0.25"/>
    <row r="314" s="132" customFormat="1" x14ac:dyDescent="0.25"/>
    <row r="315" s="132" customFormat="1" x14ac:dyDescent="0.25"/>
    <row r="316" s="132" customFormat="1" x14ac:dyDescent="0.25"/>
    <row r="317" s="132" customFormat="1" x14ac:dyDescent="0.25"/>
    <row r="318" s="132" customFormat="1" x14ac:dyDescent="0.25"/>
    <row r="319" s="132" customFormat="1" x14ac:dyDescent="0.25"/>
    <row r="320" s="132" customFormat="1" x14ac:dyDescent="0.25"/>
    <row r="321" s="132" customFormat="1" x14ac:dyDescent="0.25"/>
    <row r="322" s="132" customFormat="1" x14ac:dyDescent="0.25"/>
    <row r="323" s="132" customFormat="1" x14ac:dyDescent="0.25"/>
    <row r="324" s="132" customFormat="1" x14ac:dyDescent="0.25"/>
    <row r="325" s="132" customFormat="1" x14ac:dyDescent="0.25"/>
    <row r="326" s="132" customFormat="1" x14ac:dyDescent="0.25"/>
    <row r="327" s="132" customFormat="1" x14ac:dyDescent="0.25"/>
    <row r="328" s="132" customFormat="1" x14ac:dyDescent="0.25"/>
    <row r="329" s="132" customFormat="1" x14ac:dyDescent="0.25"/>
    <row r="330" s="132" customFormat="1" x14ac:dyDescent="0.25"/>
    <row r="331" s="132" customFormat="1" x14ac:dyDescent="0.25"/>
    <row r="332" s="132" customFormat="1" x14ac:dyDescent="0.25"/>
    <row r="333" s="132" customFormat="1" x14ac:dyDescent="0.25"/>
    <row r="334" s="132" customFormat="1" x14ac:dyDescent="0.25"/>
    <row r="335" s="132" customFormat="1" x14ac:dyDescent="0.25"/>
    <row r="336" s="132" customFormat="1" x14ac:dyDescent="0.25"/>
    <row r="337" s="132" customFormat="1" x14ac:dyDescent="0.25"/>
    <row r="338" s="132" customFormat="1" x14ac:dyDescent="0.25"/>
    <row r="339" s="132" customFormat="1" x14ac:dyDescent="0.25"/>
    <row r="340" s="132" customFormat="1" x14ac:dyDescent="0.25"/>
    <row r="341" s="132" customFormat="1" x14ac:dyDescent="0.25"/>
    <row r="342" s="132" customFormat="1" x14ac:dyDescent="0.25"/>
    <row r="343" s="132" customFormat="1" x14ac:dyDescent="0.25"/>
    <row r="344" s="132" customFormat="1" x14ac:dyDescent="0.25"/>
    <row r="345" s="132" customFormat="1" x14ac:dyDescent="0.25"/>
    <row r="346" s="132" customFormat="1" x14ac:dyDescent="0.25"/>
    <row r="347" s="132" customFormat="1" x14ac:dyDescent="0.25"/>
    <row r="348" s="132" customFormat="1" x14ac:dyDescent="0.25"/>
    <row r="349" s="132" customFormat="1" x14ac:dyDescent="0.25"/>
    <row r="350" s="132" customFormat="1" x14ac:dyDescent="0.25"/>
    <row r="351" s="132" customFormat="1" x14ac:dyDescent="0.25"/>
    <row r="352" s="132" customFormat="1" x14ac:dyDescent="0.25"/>
    <row r="353" s="132" customFormat="1" x14ac:dyDescent="0.25"/>
    <row r="354" s="132" customFormat="1" x14ac:dyDescent="0.25"/>
    <row r="355" s="132" customFormat="1" x14ac:dyDescent="0.25"/>
    <row r="356" s="132" customFormat="1" x14ac:dyDescent="0.25"/>
    <row r="357" s="132" customFormat="1" x14ac:dyDescent="0.25"/>
    <row r="358" s="132" customFormat="1" x14ac:dyDescent="0.25"/>
    <row r="359" s="132" customFormat="1" x14ac:dyDescent="0.25"/>
    <row r="360" s="132" customFormat="1" x14ac:dyDescent="0.25"/>
    <row r="361" s="132" customFormat="1" x14ac:dyDescent="0.25"/>
    <row r="362" s="132" customFormat="1" x14ac:dyDescent="0.25"/>
    <row r="363" s="132" customFormat="1" x14ac:dyDescent="0.25"/>
    <row r="364" s="132" customFormat="1" x14ac:dyDescent="0.25"/>
    <row r="365" s="132" customFormat="1" x14ac:dyDescent="0.25"/>
    <row r="366" s="132" customFormat="1" x14ac:dyDescent="0.25"/>
    <row r="367" s="132" customFormat="1" x14ac:dyDescent="0.25"/>
    <row r="368" s="132" customFormat="1" x14ac:dyDescent="0.25"/>
    <row r="369" s="132" customFormat="1" x14ac:dyDescent="0.25"/>
    <row r="370" s="132" customFormat="1" x14ac:dyDescent="0.25"/>
    <row r="371" s="132" customFormat="1" x14ac:dyDescent="0.25"/>
    <row r="372" s="132" customFormat="1" x14ac:dyDescent="0.25"/>
    <row r="373" s="132" customFormat="1" x14ac:dyDescent="0.25"/>
    <row r="374" s="132" customFormat="1" x14ac:dyDescent="0.25"/>
    <row r="375" s="132" customFormat="1" x14ac:dyDescent="0.25"/>
    <row r="376" s="132" customFormat="1" x14ac:dyDescent="0.25"/>
    <row r="377" s="132" customFormat="1" x14ac:dyDescent="0.25"/>
    <row r="378" s="132" customFormat="1" x14ac:dyDescent="0.25"/>
    <row r="379" s="132" customFormat="1" x14ac:dyDescent="0.25"/>
    <row r="380" s="132" customFormat="1" x14ac:dyDescent="0.25"/>
    <row r="381" s="132" customFormat="1" x14ac:dyDescent="0.25"/>
    <row r="382" s="132" customFormat="1" x14ac:dyDescent="0.25"/>
    <row r="383" s="132" customFormat="1" x14ac:dyDescent="0.25"/>
    <row r="384" s="132" customFormat="1" x14ac:dyDescent="0.25"/>
    <row r="385" s="132" customFormat="1" x14ac:dyDescent="0.25"/>
    <row r="386" s="132" customFormat="1" x14ac:dyDescent="0.25"/>
    <row r="387" s="132" customFormat="1" x14ac:dyDescent="0.25"/>
    <row r="388" s="132" customFormat="1" x14ac:dyDescent="0.25"/>
    <row r="389" s="132" customFormat="1" x14ac:dyDescent="0.25"/>
    <row r="390" s="132" customFormat="1" x14ac:dyDescent="0.25"/>
    <row r="391" s="132" customFormat="1" x14ac:dyDescent="0.25"/>
    <row r="392" s="132" customFormat="1" x14ac:dyDescent="0.25"/>
    <row r="393" s="132" customFormat="1" x14ac:dyDescent="0.25"/>
    <row r="394" s="132" customFormat="1" x14ac:dyDescent="0.25"/>
    <row r="395" s="132" customFormat="1" x14ac:dyDescent="0.25"/>
    <row r="396" s="132" customFormat="1" x14ac:dyDescent="0.25"/>
    <row r="397" s="132" customFormat="1" x14ac:dyDescent="0.25"/>
    <row r="398" s="132" customFormat="1" x14ac:dyDescent="0.25"/>
    <row r="399" s="132" customFormat="1" x14ac:dyDescent="0.25"/>
    <row r="400" s="132" customFormat="1" x14ac:dyDescent="0.25"/>
    <row r="401" s="132" customFormat="1" x14ac:dyDescent="0.25"/>
    <row r="402" s="132" customFormat="1" x14ac:dyDescent="0.25"/>
    <row r="403" s="132" customFormat="1" x14ac:dyDescent="0.25"/>
    <row r="404" s="132" customFormat="1" x14ac:dyDescent="0.25"/>
    <row r="405" s="132" customFormat="1" x14ac:dyDescent="0.25"/>
    <row r="406" s="132" customFormat="1" x14ac:dyDescent="0.25"/>
    <row r="407" s="132" customFormat="1" x14ac:dyDescent="0.25"/>
    <row r="408" s="132" customFormat="1" x14ac:dyDescent="0.25"/>
    <row r="409" s="132" customFormat="1" x14ac:dyDescent="0.25"/>
    <row r="410" s="132" customFormat="1" x14ac:dyDescent="0.25"/>
    <row r="411" s="132" customFormat="1" x14ac:dyDescent="0.25"/>
    <row r="412" s="132" customFormat="1" x14ac:dyDescent="0.25"/>
    <row r="413" s="132" customFormat="1" x14ac:dyDescent="0.25"/>
    <row r="414" s="132" customFormat="1" x14ac:dyDescent="0.25"/>
    <row r="415" s="132" customFormat="1" x14ac:dyDescent="0.25"/>
    <row r="416" s="132" customFormat="1" x14ac:dyDescent="0.25"/>
    <row r="417" s="132" customFormat="1" x14ac:dyDescent="0.25"/>
    <row r="418" s="132" customFormat="1" x14ac:dyDescent="0.25"/>
    <row r="419" s="132" customFormat="1" x14ac:dyDescent="0.25"/>
    <row r="420" s="132" customFormat="1" x14ac:dyDescent="0.25"/>
    <row r="421" s="132" customFormat="1" x14ac:dyDescent="0.25"/>
    <row r="422" s="132" customFormat="1" x14ac:dyDescent="0.25"/>
    <row r="423" s="132" customFormat="1" x14ac:dyDescent="0.25"/>
    <row r="424" s="132" customFormat="1" x14ac:dyDescent="0.25"/>
    <row r="425" s="132" customFormat="1" x14ac:dyDescent="0.25"/>
    <row r="426" s="132" customFormat="1" x14ac:dyDescent="0.25"/>
    <row r="427" s="132" customFormat="1" x14ac:dyDescent="0.25"/>
    <row r="428" s="132" customFormat="1" x14ac:dyDescent="0.25"/>
    <row r="429" s="132" customFormat="1" x14ac:dyDescent="0.25"/>
    <row r="430" s="132" customFormat="1" x14ac:dyDescent="0.25"/>
    <row r="431" s="132" customFormat="1" x14ac:dyDescent="0.25"/>
    <row r="432" s="132" customFormat="1" x14ac:dyDescent="0.25"/>
    <row r="433" s="132" customFormat="1" x14ac:dyDescent="0.25"/>
    <row r="434" s="132" customFormat="1" x14ac:dyDescent="0.25"/>
    <row r="435" s="132" customFormat="1" x14ac:dyDescent="0.25"/>
    <row r="436" s="132" customFormat="1" x14ac:dyDescent="0.25"/>
    <row r="437" s="132" customFormat="1" x14ac:dyDescent="0.25"/>
    <row r="438" s="132" customFormat="1" x14ac:dyDescent="0.25"/>
    <row r="439" s="132" customFormat="1" x14ac:dyDescent="0.25"/>
    <row r="440" s="132" customFormat="1" x14ac:dyDescent="0.25"/>
    <row r="441" s="132" customFormat="1" x14ac:dyDescent="0.25"/>
    <row r="442" s="132" customFormat="1" x14ac:dyDescent="0.25"/>
    <row r="443" s="132" customFormat="1" x14ac:dyDescent="0.25"/>
    <row r="444" s="132" customFormat="1" x14ac:dyDescent="0.25"/>
    <row r="445" s="132" customFormat="1" x14ac:dyDescent="0.25"/>
    <row r="446" s="132" customFormat="1" x14ac:dyDescent="0.25"/>
    <row r="447" s="132" customFormat="1" x14ac:dyDescent="0.25"/>
    <row r="448" s="132" customFormat="1" x14ac:dyDescent="0.25"/>
    <row r="449" s="132" customFormat="1" x14ac:dyDescent="0.25"/>
    <row r="450" s="132" customFormat="1" x14ac:dyDescent="0.25"/>
    <row r="451" s="132" customFormat="1" x14ac:dyDescent="0.25"/>
    <row r="452" s="132" customFormat="1" x14ac:dyDescent="0.25"/>
    <row r="453" s="132" customFormat="1" x14ac:dyDescent="0.25"/>
    <row r="454" s="132" customFormat="1" x14ac:dyDescent="0.25"/>
    <row r="455" s="132" customFormat="1" x14ac:dyDescent="0.25"/>
    <row r="456" s="132" customFormat="1" x14ac:dyDescent="0.25"/>
    <row r="457" s="132" customFormat="1" x14ac:dyDescent="0.25"/>
    <row r="458" s="132" customFormat="1" x14ac:dyDescent="0.25"/>
    <row r="459" s="132" customFormat="1" x14ac:dyDescent="0.25"/>
    <row r="460" s="132" customFormat="1" x14ac:dyDescent="0.25"/>
    <row r="461" s="132" customFormat="1" x14ac:dyDescent="0.25"/>
    <row r="462" s="132" customFormat="1" x14ac:dyDescent="0.25"/>
    <row r="463" s="132" customFormat="1" x14ac:dyDescent="0.25"/>
    <row r="464" s="132" customFormat="1" x14ac:dyDescent="0.25"/>
    <row r="465" s="132" customFormat="1" x14ac:dyDescent="0.25"/>
    <row r="466" s="132" customFormat="1" x14ac:dyDescent="0.25"/>
    <row r="467" s="132" customFormat="1" x14ac:dyDescent="0.25"/>
    <row r="468" s="132" customFormat="1" x14ac:dyDescent="0.25"/>
    <row r="469" s="132" customFormat="1" x14ac:dyDescent="0.25"/>
    <row r="470" s="132" customFormat="1" x14ac:dyDescent="0.25"/>
    <row r="471" s="132" customFormat="1" x14ac:dyDescent="0.25"/>
    <row r="472" s="132" customFormat="1" x14ac:dyDescent="0.25"/>
    <row r="473" s="132" customFormat="1" x14ac:dyDescent="0.25"/>
    <row r="474" s="132" customFormat="1" x14ac:dyDescent="0.25"/>
    <row r="475" s="132" customFormat="1" x14ac:dyDescent="0.25"/>
    <row r="476" s="132" customFormat="1" x14ac:dyDescent="0.25"/>
    <row r="477" s="132" customFormat="1" x14ac:dyDescent="0.25"/>
    <row r="478" s="132" customFormat="1" x14ac:dyDescent="0.25"/>
    <row r="479" s="132" customFormat="1" x14ac:dyDescent="0.25"/>
    <row r="480" s="132" customFormat="1" x14ac:dyDescent="0.25"/>
    <row r="481" s="132" customFormat="1" x14ac:dyDescent="0.25"/>
    <row r="482" s="132" customFormat="1" x14ac:dyDescent="0.25"/>
    <row r="483" s="132" customFormat="1" x14ac:dyDescent="0.25"/>
    <row r="484" s="132" customFormat="1" x14ac:dyDescent="0.25"/>
    <row r="485" s="132" customFormat="1" x14ac:dyDescent="0.25"/>
    <row r="486" s="132" customFormat="1" x14ac:dyDescent="0.25"/>
    <row r="487" s="132" customFormat="1" x14ac:dyDescent="0.25"/>
    <row r="488" s="132" customFormat="1" x14ac:dyDescent="0.25"/>
    <row r="489" s="132" customFormat="1" x14ac:dyDescent="0.25"/>
    <row r="490" s="132" customFormat="1" x14ac:dyDescent="0.25"/>
    <row r="491" s="132" customFormat="1" x14ac:dyDescent="0.25"/>
    <row r="492" s="132" customFormat="1" x14ac:dyDescent="0.25"/>
    <row r="493" s="132" customFormat="1" x14ac:dyDescent="0.25"/>
    <row r="494" s="132" customFormat="1" x14ac:dyDescent="0.25"/>
    <row r="495" s="132" customFormat="1" x14ac:dyDescent="0.25"/>
    <row r="496" s="132" customFormat="1" x14ac:dyDescent="0.25"/>
    <row r="497" s="132" customFormat="1" x14ac:dyDescent="0.25"/>
    <row r="498" s="132" customFormat="1" x14ac:dyDescent="0.25"/>
    <row r="499" s="132" customFormat="1" x14ac:dyDescent="0.25"/>
    <row r="500" s="132" customFormat="1" x14ac:dyDescent="0.25"/>
    <row r="501" s="132" customFormat="1" x14ac:dyDescent="0.25"/>
    <row r="502" s="132" customFormat="1" x14ac:dyDescent="0.25"/>
    <row r="503" s="132" customFormat="1" x14ac:dyDescent="0.25"/>
    <row r="504" s="132" customFormat="1" x14ac:dyDescent="0.25"/>
    <row r="505" s="132" customFormat="1" x14ac:dyDescent="0.25"/>
    <row r="506" s="132" customFormat="1" x14ac:dyDescent="0.25"/>
    <row r="507" s="132" customFormat="1" x14ac:dyDescent="0.25"/>
    <row r="508" s="132" customFormat="1" x14ac:dyDescent="0.25"/>
    <row r="509" s="132" customFormat="1" x14ac:dyDescent="0.25"/>
    <row r="510" s="132" customFormat="1" x14ac:dyDescent="0.25"/>
    <row r="511" s="132" customFormat="1" x14ac:dyDescent="0.25"/>
    <row r="512" s="132" customFormat="1" x14ac:dyDescent="0.25"/>
    <row r="513" s="132" customFormat="1" x14ac:dyDescent="0.25"/>
    <row r="514" s="132" customFormat="1" x14ac:dyDescent="0.25"/>
    <row r="515" s="132" customFormat="1" x14ac:dyDescent="0.25"/>
    <row r="516" s="132" customFormat="1" x14ac:dyDescent="0.25"/>
    <row r="517" s="132" customFormat="1" x14ac:dyDescent="0.25"/>
    <row r="518" s="132" customFormat="1" x14ac:dyDescent="0.25"/>
    <row r="519" s="132" customFormat="1" x14ac:dyDescent="0.25"/>
    <row r="520" s="132" customFormat="1" x14ac:dyDescent="0.25"/>
    <row r="521" s="132" customFormat="1" x14ac:dyDescent="0.25"/>
    <row r="522" s="132" customFormat="1" x14ac:dyDescent="0.25"/>
    <row r="523" s="132" customFormat="1" x14ac:dyDescent="0.25"/>
    <row r="524" s="132" customFormat="1" x14ac:dyDescent="0.25"/>
    <row r="525" s="132" customFormat="1" x14ac:dyDescent="0.25"/>
    <row r="526" s="132" customFormat="1" x14ac:dyDescent="0.25"/>
    <row r="527" s="132" customFormat="1" x14ac:dyDescent="0.25"/>
    <row r="528" s="132" customFormat="1" x14ac:dyDescent="0.25"/>
    <row r="529" s="132" customFormat="1" x14ac:dyDescent="0.25"/>
    <row r="530" s="132" customFormat="1" x14ac:dyDescent="0.25"/>
    <row r="531" s="132" customFormat="1" x14ac:dyDescent="0.25"/>
    <row r="532" s="132" customFormat="1" x14ac:dyDescent="0.25"/>
    <row r="533" s="132" customFormat="1" x14ac:dyDescent="0.25"/>
    <row r="534" s="132" customFormat="1" x14ac:dyDescent="0.25"/>
    <row r="535" s="132" customFormat="1" x14ac:dyDescent="0.25"/>
    <row r="536" s="132" customFormat="1" x14ac:dyDescent="0.25"/>
    <row r="537" s="132" customFormat="1" x14ac:dyDescent="0.25"/>
    <row r="538" s="132" customFormat="1" x14ac:dyDescent="0.25"/>
    <row r="539" s="132" customFormat="1" x14ac:dyDescent="0.25"/>
    <row r="540" s="132" customFormat="1" x14ac:dyDescent="0.25"/>
    <row r="541" s="132" customFormat="1" x14ac:dyDescent="0.25"/>
    <row r="542" s="132" customFormat="1" x14ac:dyDescent="0.25"/>
    <row r="543" s="132" customFormat="1" x14ac:dyDescent="0.25"/>
    <row r="544" s="132" customFormat="1" x14ac:dyDescent="0.25"/>
    <row r="545" s="132" customFormat="1" x14ac:dyDescent="0.25"/>
    <row r="546" s="132" customFormat="1" x14ac:dyDescent="0.25"/>
    <row r="547" s="132" customFormat="1" x14ac:dyDescent="0.25"/>
    <row r="548" s="132" customFormat="1" x14ac:dyDescent="0.25"/>
    <row r="549" s="132" customFormat="1" x14ac:dyDescent="0.25"/>
    <row r="550" s="132" customFormat="1" x14ac:dyDescent="0.25"/>
    <row r="551" s="132" customFormat="1" x14ac:dyDescent="0.25"/>
    <row r="552" s="132" customFormat="1" x14ac:dyDescent="0.25"/>
    <row r="553" s="132" customFormat="1" x14ac:dyDescent="0.25"/>
    <row r="554" s="132" customFormat="1" x14ac:dyDescent="0.25"/>
    <row r="555" s="132" customFormat="1" x14ac:dyDescent="0.25"/>
    <row r="556" s="132" customFormat="1" x14ac:dyDescent="0.25"/>
    <row r="557" s="132" customFormat="1" x14ac:dyDescent="0.25"/>
    <row r="558" s="132" customFormat="1" x14ac:dyDescent="0.25"/>
    <row r="559" s="132" customFormat="1" x14ac:dyDescent="0.25"/>
    <row r="560" s="132" customFormat="1" x14ac:dyDescent="0.25"/>
    <row r="561" s="132" customFormat="1" x14ac:dyDescent="0.25"/>
    <row r="562" s="132" customFormat="1" x14ac:dyDescent="0.25"/>
    <row r="563" s="132" customFormat="1" x14ac:dyDescent="0.25"/>
    <row r="564" s="132" customFormat="1" x14ac:dyDescent="0.25"/>
    <row r="565" s="132" customFormat="1" x14ac:dyDescent="0.25"/>
    <row r="566" s="132" customFormat="1" x14ac:dyDescent="0.25"/>
    <row r="567" s="132" customFormat="1" x14ac:dyDescent="0.25"/>
    <row r="568" s="132" customFormat="1" x14ac:dyDescent="0.25"/>
    <row r="569" s="132" customFormat="1" x14ac:dyDescent="0.25"/>
    <row r="570" s="132" customFormat="1" x14ac:dyDescent="0.25"/>
    <row r="571" s="132" customFormat="1" x14ac:dyDescent="0.25"/>
    <row r="572" s="132" customFormat="1" x14ac:dyDescent="0.25"/>
    <row r="573" s="132" customFormat="1" x14ac:dyDescent="0.25"/>
    <row r="574" s="132" customFormat="1" x14ac:dyDescent="0.25"/>
    <row r="575" s="132" customFormat="1" x14ac:dyDescent="0.25"/>
    <row r="576" s="132" customFormat="1" x14ac:dyDescent="0.25"/>
    <row r="577" s="132" customFormat="1" x14ac:dyDescent="0.25"/>
    <row r="578" s="132" customFormat="1" x14ac:dyDescent="0.25"/>
    <row r="579" s="132" customFormat="1" x14ac:dyDescent="0.25"/>
    <row r="580" s="132" customFormat="1" x14ac:dyDescent="0.25"/>
    <row r="581" s="132" customFormat="1" x14ac:dyDescent="0.25"/>
    <row r="582" s="132" customFormat="1" x14ac:dyDescent="0.25"/>
    <row r="583" s="132" customFormat="1" x14ac:dyDescent="0.25"/>
    <row r="584" s="132" customFormat="1" x14ac:dyDescent="0.25"/>
    <row r="585" s="132" customFormat="1" x14ac:dyDescent="0.25"/>
    <row r="586" s="132" customFormat="1" x14ac:dyDescent="0.25"/>
    <row r="587" s="132" customFormat="1" x14ac:dyDescent="0.25"/>
    <row r="588" s="132" customFormat="1" x14ac:dyDescent="0.25"/>
    <row r="589" s="132" customFormat="1" x14ac:dyDescent="0.25"/>
    <row r="590" s="132" customFormat="1" x14ac:dyDescent="0.25"/>
    <row r="591" s="132" customFormat="1" x14ac:dyDescent="0.25"/>
    <row r="592" s="132" customFormat="1" x14ac:dyDescent="0.25"/>
    <row r="593" s="132" customFormat="1" x14ac:dyDescent="0.25"/>
    <row r="594" s="132" customFormat="1" x14ac:dyDescent="0.25"/>
    <row r="595" s="132" customFormat="1" x14ac:dyDescent="0.25"/>
    <row r="596" s="132" customFormat="1" x14ac:dyDescent="0.25"/>
    <row r="597" s="132" customFormat="1" x14ac:dyDescent="0.25"/>
    <row r="598" s="132" customFormat="1" x14ac:dyDescent="0.25"/>
    <row r="599" s="132" customFormat="1" x14ac:dyDescent="0.25"/>
    <row r="600" s="132" customFormat="1" x14ac:dyDescent="0.25"/>
    <row r="601" s="132" customFormat="1" x14ac:dyDescent="0.25"/>
    <row r="602" s="132" customFormat="1" x14ac:dyDescent="0.25"/>
    <row r="603" s="132" customFormat="1" x14ac:dyDescent="0.25"/>
    <row r="604" s="132" customFormat="1" x14ac:dyDescent="0.25"/>
    <row r="605" s="132" customFormat="1" x14ac:dyDescent="0.25"/>
    <row r="606" s="132" customFormat="1" x14ac:dyDescent="0.25"/>
    <row r="607" s="132" customFormat="1" x14ac:dyDescent="0.25"/>
    <row r="608" s="132" customFormat="1" x14ac:dyDescent="0.25"/>
    <row r="609" s="132" customFormat="1" x14ac:dyDescent="0.25"/>
    <row r="610" s="132" customFormat="1" x14ac:dyDescent="0.25"/>
    <row r="611" s="132" customFormat="1" x14ac:dyDescent="0.25"/>
    <row r="612" s="132" customFormat="1" x14ac:dyDescent="0.25"/>
    <row r="613" s="132" customFormat="1" x14ac:dyDescent="0.25"/>
    <row r="614" s="132" customFormat="1" x14ac:dyDescent="0.25"/>
    <row r="615" s="132" customFormat="1" x14ac:dyDescent="0.25"/>
    <row r="616" s="132" customFormat="1" x14ac:dyDescent="0.25"/>
    <row r="617" s="132" customFormat="1" x14ac:dyDescent="0.25"/>
    <row r="618" s="132" customFormat="1" x14ac:dyDescent="0.25"/>
    <row r="619" s="132" customFormat="1" x14ac:dyDescent="0.25"/>
    <row r="620" s="132" customFormat="1" x14ac:dyDescent="0.25"/>
    <row r="621" s="132" customFormat="1" x14ac:dyDescent="0.25"/>
    <row r="622" s="132" customFormat="1" x14ac:dyDescent="0.25"/>
    <row r="623" s="132" customFormat="1" x14ac:dyDescent="0.25"/>
    <row r="624" s="132" customFormat="1" x14ac:dyDescent="0.25"/>
    <row r="625" s="132" customFormat="1" x14ac:dyDescent="0.25"/>
    <row r="626" s="132" customFormat="1" x14ac:dyDescent="0.25"/>
    <row r="627" s="132" customFormat="1" x14ac:dyDescent="0.25"/>
    <row r="628" s="132" customFormat="1" x14ac:dyDescent="0.25"/>
    <row r="629" s="132" customFormat="1" x14ac:dyDescent="0.25"/>
    <row r="630" s="132" customFormat="1" x14ac:dyDescent="0.25"/>
    <row r="631" s="132" customFormat="1" x14ac:dyDescent="0.25"/>
    <row r="632" s="132" customFormat="1" x14ac:dyDescent="0.25"/>
    <row r="633" s="132" customFormat="1" x14ac:dyDescent="0.25"/>
    <row r="634" s="132" customFormat="1" x14ac:dyDescent="0.25"/>
    <row r="635" s="132" customFormat="1" x14ac:dyDescent="0.25"/>
    <row r="636" s="132" customFormat="1" x14ac:dyDescent="0.25"/>
    <row r="637" s="132" customFormat="1" x14ac:dyDescent="0.25"/>
    <row r="638" s="132" customFormat="1" x14ac:dyDescent="0.25"/>
    <row r="639" s="132" customFormat="1" x14ac:dyDescent="0.25"/>
    <row r="640" s="132" customFormat="1" x14ac:dyDescent="0.25"/>
    <row r="641" s="132" customFormat="1" x14ac:dyDescent="0.25"/>
    <row r="642" s="132" customFormat="1" x14ac:dyDescent="0.25"/>
    <row r="643" s="132" customFormat="1" x14ac:dyDescent="0.25"/>
    <row r="644" s="132" customFormat="1" x14ac:dyDescent="0.25"/>
    <row r="645" s="132" customFormat="1" x14ac:dyDescent="0.25"/>
    <row r="646" s="132" customFormat="1" x14ac:dyDescent="0.25"/>
    <row r="647" s="132" customFormat="1" x14ac:dyDescent="0.25"/>
    <row r="648" s="132" customFormat="1" x14ac:dyDescent="0.25"/>
    <row r="649" s="132" customFormat="1" x14ac:dyDescent="0.25"/>
    <row r="650" s="132" customFormat="1" x14ac:dyDescent="0.25"/>
    <row r="651" s="132" customFormat="1" x14ac:dyDescent="0.25"/>
    <row r="652" s="132" customFormat="1" x14ac:dyDescent="0.25"/>
    <row r="653" s="132" customFormat="1" x14ac:dyDescent="0.25"/>
    <row r="654" s="132" customFormat="1" x14ac:dyDescent="0.25"/>
    <row r="655" s="132" customFormat="1" x14ac:dyDescent="0.25"/>
    <row r="656" s="132" customFormat="1" x14ac:dyDescent="0.25"/>
    <row r="657" s="132" customFormat="1" x14ac:dyDescent="0.25"/>
    <row r="658" s="132" customFormat="1" x14ac:dyDescent="0.25"/>
    <row r="659" s="132" customFormat="1" x14ac:dyDescent="0.25"/>
    <row r="660" s="132" customFormat="1" x14ac:dyDescent="0.25"/>
    <row r="661" s="132" customFormat="1" x14ac:dyDescent="0.25"/>
    <row r="662" s="132" customFormat="1" x14ac:dyDescent="0.25"/>
    <row r="663" s="132" customFormat="1" x14ac:dyDescent="0.25"/>
    <row r="664" s="132" customFormat="1" x14ac:dyDescent="0.25"/>
    <row r="665" s="132" customFormat="1" x14ac:dyDescent="0.25"/>
    <row r="666" s="132" customFormat="1" x14ac:dyDescent="0.25"/>
    <row r="667" s="132" customFormat="1" x14ac:dyDescent="0.25"/>
    <row r="668" s="132" customFormat="1" x14ac:dyDescent="0.25"/>
    <row r="669" s="132" customFormat="1" x14ac:dyDescent="0.25"/>
    <row r="670" s="132" customFormat="1" x14ac:dyDescent="0.25"/>
    <row r="671" s="132" customFormat="1" x14ac:dyDescent="0.25"/>
    <row r="672" s="132" customFormat="1" x14ac:dyDescent="0.25"/>
    <row r="673" s="132" customFormat="1" x14ac:dyDescent="0.25"/>
    <row r="674" s="132" customFormat="1" x14ac:dyDescent="0.25"/>
    <row r="675" s="132" customFormat="1" x14ac:dyDescent="0.25"/>
    <row r="676" s="132" customFormat="1" x14ac:dyDescent="0.25"/>
    <row r="677" s="132" customFormat="1" x14ac:dyDescent="0.25"/>
    <row r="678" s="132" customFormat="1" x14ac:dyDescent="0.25"/>
    <row r="679" s="132" customFormat="1" x14ac:dyDescent="0.25"/>
    <row r="680" s="132" customFormat="1" x14ac:dyDescent="0.25"/>
    <row r="681" s="132" customFormat="1" x14ac:dyDescent="0.25"/>
    <row r="682" s="132" customFormat="1" x14ac:dyDescent="0.25"/>
    <row r="683" s="132" customFormat="1" x14ac:dyDescent="0.25"/>
    <row r="684" s="132" customFormat="1" x14ac:dyDescent="0.25"/>
    <row r="685" s="132" customFormat="1" x14ac:dyDescent="0.25"/>
    <row r="686" s="132" customFormat="1" x14ac:dyDescent="0.25"/>
    <row r="687" s="132" customFormat="1" x14ac:dyDescent="0.25"/>
    <row r="688" s="132" customFormat="1" x14ac:dyDescent="0.25"/>
    <row r="689" s="132" customFormat="1" x14ac:dyDescent="0.25"/>
    <row r="690" s="132" customFormat="1" x14ac:dyDescent="0.25"/>
    <row r="691" s="132" customFormat="1" x14ac:dyDescent="0.25"/>
    <row r="692" s="132" customFormat="1" x14ac:dyDescent="0.25"/>
    <row r="693" s="132" customFormat="1" x14ac:dyDescent="0.25"/>
    <row r="694" s="132" customFormat="1" x14ac:dyDescent="0.25"/>
    <row r="695" s="132" customFormat="1" x14ac:dyDescent="0.25"/>
    <row r="696" s="132" customFormat="1" x14ac:dyDescent="0.25"/>
    <row r="697" s="132" customFormat="1" x14ac:dyDescent="0.25"/>
    <row r="698" s="132" customFormat="1" x14ac:dyDescent="0.25"/>
    <row r="699" s="132" customFormat="1" x14ac:dyDescent="0.25"/>
    <row r="700" s="132" customFormat="1" x14ac:dyDescent="0.25"/>
    <row r="701" s="132" customFormat="1" x14ac:dyDescent="0.25"/>
    <row r="702" s="132" customFormat="1" x14ac:dyDescent="0.25"/>
    <row r="703" s="132" customFormat="1" x14ac:dyDescent="0.25"/>
    <row r="704" s="132" customFormat="1" x14ac:dyDescent="0.25"/>
    <row r="705" s="132" customFormat="1" x14ac:dyDescent="0.25"/>
    <row r="706" s="132" customFormat="1" x14ac:dyDescent="0.25"/>
    <row r="707" s="132" customFormat="1" x14ac:dyDescent="0.25"/>
    <row r="708" s="132" customFormat="1" x14ac:dyDescent="0.25"/>
    <row r="709" s="132" customFormat="1" x14ac:dyDescent="0.25"/>
    <row r="710" s="132" customFormat="1" x14ac:dyDescent="0.25"/>
    <row r="711" s="132" customFormat="1" x14ac:dyDescent="0.25"/>
    <row r="712" s="132" customFormat="1" x14ac:dyDescent="0.25"/>
    <row r="713" s="132" customFormat="1" x14ac:dyDescent="0.25"/>
    <row r="714" s="132" customFormat="1" x14ac:dyDescent="0.25"/>
    <row r="715" s="132" customFormat="1" x14ac:dyDescent="0.25"/>
    <row r="716" s="132" customFormat="1" x14ac:dyDescent="0.25"/>
    <row r="717" s="132" customFormat="1" x14ac:dyDescent="0.25"/>
    <row r="718" s="132" customFormat="1" x14ac:dyDescent="0.25"/>
    <row r="719" s="132" customFormat="1" x14ac:dyDescent="0.25"/>
    <row r="720" s="132" customFormat="1" x14ac:dyDescent="0.25"/>
    <row r="721" s="132" customFormat="1" x14ac:dyDescent="0.25"/>
    <row r="722" s="132" customFormat="1" x14ac:dyDescent="0.25"/>
    <row r="723" s="132" customFormat="1" x14ac:dyDescent="0.25"/>
    <row r="724" s="132" customFormat="1" x14ac:dyDescent="0.25"/>
    <row r="725" s="132" customFormat="1" x14ac:dyDescent="0.25"/>
    <row r="726" s="132" customFormat="1" x14ac:dyDescent="0.25"/>
    <row r="727" s="132" customFormat="1" x14ac:dyDescent="0.25"/>
    <row r="728" s="132" customFormat="1" x14ac:dyDescent="0.25"/>
    <row r="729" s="132" customFormat="1" x14ac:dyDescent="0.25"/>
    <row r="730" s="132" customFormat="1" x14ac:dyDescent="0.25"/>
    <row r="731" s="132" customFormat="1" x14ac:dyDescent="0.25"/>
    <row r="732" s="132" customFormat="1" x14ac:dyDescent="0.25"/>
    <row r="733" s="132" customFormat="1" x14ac:dyDescent="0.25"/>
    <row r="734" s="132" customFormat="1" x14ac:dyDescent="0.25"/>
    <row r="735" s="132" customFormat="1" x14ac:dyDescent="0.25"/>
    <row r="736" s="132" customFormat="1" x14ac:dyDescent="0.25"/>
    <row r="737" s="132" customFormat="1" x14ac:dyDescent="0.25"/>
    <row r="738" s="132" customFormat="1" x14ac:dyDescent="0.25"/>
    <row r="739" s="132" customFormat="1" x14ac:dyDescent="0.25"/>
    <row r="740" s="132" customFormat="1" x14ac:dyDescent="0.25"/>
    <row r="741" s="132" customFormat="1" x14ac:dyDescent="0.25"/>
    <row r="742" s="132" customFormat="1" x14ac:dyDescent="0.25"/>
    <row r="743" s="132" customFormat="1" x14ac:dyDescent="0.25"/>
    <row r="744" s="132" customFormat="1" x14ac:dyDescent="0.25"/>
    <row r="745" s="132" customFormat="1" x14ac:dyDescent="0.25"/>
    <row r="746" s="132" customFormat="1" x14ac:dyDescent="0.25"/>
    <row r="747" s="132" customFormat="1" x14ac:dyDescent="0.25"/>
    <row r="748" s="132" customFormat="1" x14ac:dyDescent="0.25"/>
    <row r="749" s="132" customFormat="1" x14ac:dyDescent="0.25"/>
    <row r="750" s="132" customFormat="1" x14ac:dyDescent="0.25"/>
    <row r="751" s="132" customFormat="1" x14ac:dyDescent="0.25"/>
    <row r="752" s="132" customFormat="1" x14ac:dyDescent="0.25"/>
    <row r="753" s="132" customFormat="1" x14ac:dyDescent="0.25"/>
    <row r="754" s="132" customFormat="1" x14ac:dyDescent="0.25"/>
    <row r="755" s="132" customFormat="1" x14ac:dyDescent="0.25"/>
    <row r="756" s="132" customFormat="1" x14ac:dyDescent="0.25"/>
    <row r="757" s="132" customFormat="1" x14ac:dyDescent="0.25"/>
    <row r="758" s="132" customFormat="1" x14ac:dyDescent="0.25"/>
    <row r="759" s="132" customFormat="1" x14ac:dyDescent="0.25"/>
    <row r="760" s="132" customFormat="1" x14ac:dyDescent="0.25"/>
    <row r="761" s="132" customFormat="1" x14ac:dyDescent="0.25"/>
    <row r="762" s="132" customFormat="1" x14ac:dyDescent="0.25"/>
    <row r="763" s="132" customFormat="1" x14ac:dyDescent="0.25"/>
    <row r="764" s="132" customFormat="1" x14ac:dyDescent="0.25"/>
    <row r="765" s="132" customFormat="1" x14ac:dyDescent="0.25"/>
    <row r="766" s="132" customFormat="1" x14ac:dyDescent="0.25"/>
    <row r="767" s="132" customFormat="1" x14ac:dyDescent="0.25"/>
    <row r="768" s="132" customFormat="1" x14ac:dyDescent="0.25"/>
    <row r="769" s="132" customFormat="1" x14ac:dyDescent="0.25"/>
    <row r="770" s="132" customFormat="1" x14ac:dyDescent="0.25"/>
    <row r="771" s="132" customFormat="1" x14ac:dyDescent="0.25"/>
    <row r="772" s="132" customFormat="1" x14ac:dyDescent="0.25"/>
    <row r="773" s="132" customFormat="1" x14ac:dyDescent="0.25"/>
    <row r="774" s="132" customFormat="1" x14ac:dyDescent="0.25"/>
    <row r="775" s="132" customFormat="1" x14ac:dyDescent="0.25"/>
    <row r="776" s="132" customFormat="1" x14ac:dyDescent="0.25"/>
    <row r="777" s="132" customFormat="1" x14ac:dyDescent="0.25"/>
    <row r="778" s="132" customFormat="1" x14ac:dyDescent="0.25"/>
    <row r="779" s="132" customFormat="1" x14ac:dyDescent="0.25"/>
    <row r="780" s="132" customFormat="1" x14ac:dyDescent="0.25"/>
    <row r="781" s="132" customFormat="1" x14ac:dyDescent="0.25"/>
    <row r="782" s="132" customFormat="1" x14ac:dyDescent="0.25"/>
    <row r="783" s="132" customFormat="1" x14ac:dyDescent="0.25"/>
    <row r="784" s="132" customFormat="1" x14ac:dyDescent="0.25"/>
    <row r="785" s="132" customFormat="1" x14ac:dyDescent="0.25"/>
    <row r="786" s="132" customFormat="1" x14ac:dyDescent="0.25"/>
    <row r="787" s="132" customFormat="1" x14ac:dyDescent="0.25"/>
    <row r="788" s="132" customFormat="1" x14ac:dyDescent="0.25"/>
    <row r="789" s="132" customFormat="1" x14ac:dyDescent="0.25"/>
    <row r="790" s="132" customFormat="1" x14ac:dyDescent="0.25"/>
    <row r="791" s="132" customFormat="1" x14ac:dyDescent="0.25"/>
    <row r="792" s="132" customFormat="1" x14ac:dyDescent="0.25"/>
    <row r="793" s="132" customFormat="1" x14ac:dyDescent="0.25"/>
    <row r="794" s="132" customFormat="1" x14ac:dyDescent="0.25"/>
    <row r="795" s="132" customFormat="1" x14ac:dyDescent="0.25"/>
    <row r="796" s="132" customFormat="1" x14ac:dyDescent="0.25"/>
    <row r="797" s="132" customFormat="1" x14ac:dyDescent="0.25"/>
    <row r="798" s="132" customFormat="1" x14ac:dyDescent="0.25"/>
    <row r="799" s="132" customFormat="1" x14ac:dyDescent="0.25"/>
    <row r="800" s="132" customFormat="1" x14ac:dyDescent="0.25"/>
    <row r="801" s="132" customFormat="1" x14ac:dyDescent="0.25"/>
    <row r="802" s="132" customFormat="1" x14ac:dyDescent="0.25"/>
    <row r="803" s="132" customFormat="1" x14ac:dyDescent="0.25"/>
    <row r="804" s="132" customFormat="1" x14ac:dyDescent="0.25"/>
    <row r="805" s="132" customFormat="1" x14ac:dyDescent="0.25"/>
    <row r="806" s="132" customFormat="1" x14ac:dyDescent="0.25"/>
    <row r="807" s="132" customFormat="1" x14ac:dyDescent="0.25"/>
    <row r="808" s="132" customFormat="1" x14ac:dyDescent="0.25"/>
    <row r="809" s="132" customFormat="1" x14ac:dyDescent="0.25"/>
    <row r="810" s="132" customFormat="1" x14ac:dyDescent="0.25"/>
    <row r="811" s="132" customFormat="1" x14ac:dyDescent="0.25"/>
    <row r="812" s="132" customFormat="1" x14ac:dyDescent="0.25"/>
    <row r="813" s="132" customFormat="1" x14ac:dyDescent="0.25"/>
    <row r="814" s="132" customFormat="1" x14ac:dyDescent="0.25"/>
    <row r="815" s="132" customFormat="1" x14ac:dyDescent="0.25"/>
    <row r="816" s="132" customFormat="1" x14ac:dyDescent="0.25"/>
    <row r="817" s="132" customFormat="1" x14ac:dyDescent="0.25"/>
    <row r="818" s="132" customFormat="1" x14ac:dyDescent="0.25"/>
    <row r="819" s="132" customFormat="1" x14ac:dyDescent="0.25"/>
    <row r="820" s="132" customFormat="1" x14ac:dyDescent="0.25"/>
    <row r="821" s="132" customFormat="1" x14ac:dyDescent="0.25"/>
    <row r="822" s="132" customFormat="1" x14ac:dyDescent="0.25"/>
    <row r="823" s="132" customFormat="1" x14ac:dyDescent="0.25"/>
    <row r="824" s="132" customFormat="1" x14ac:dyDescent="0.25"/>
    <row r="825" s="132" customFormat="1" x14ac:dyDescent="0.25"/>
    <row r="826" s="132" customFormat="1" x14ac:dyDescent="0.25"/>
    <row r="827" s="132" customFormat="1" x14ac:dyDescent="0.25"/>
    <row r="828" s="132" customFormat="1" x14ac:dyDescent="0.25"/>
    <row r="829" s="132" customFormat="1" x14ac:dyDescent="0.25"/>
    <row r="830" s="132" customFormat="1" x14ac:dyDescent="0.25"/>
    <row r="831" s="132" customFormat="1" x14ac:dyDescent="0.25"/>
    <row r="832" s="132" customFormat="1" x14ac:dyDescent="0.25"/>
    <row r="833" s="132" customFormat="1" x14ac:dyDescent="0.25"/>
    <row r="834" s="132" customFormat="1" x14ac:dyDescent="0.25"/>
    <row r="835" s="132" customFormat="1" x14ac:dyDescent="0.25"/>
    <row r="836" s="132" customFormat="1" x14ac:dyDescent="0.25"/>
    <row r="837" s="132" customFormat="1" x14ac:dyDescent="0.25"/>
    <row r="838" s="132" customFormat="1" x14ac:dyDescent="0.25"/>
    <row r="839" s="132" customFormat="1" x14ac:dyDescent="0.25"/>
    <row r="840" s="132" customFormat="1" x14ac:dyDescent="0.25"/>
    <row r="841" s="132" customFormat="1" x14ac:dyDescent="0.25"/>
    <row r="842" s="132" customFormat="1" x14ac:dyDescent="0.25"/>
    <row r="843" s="132" customFormat="1" x14ac:dyDescent="0.25"/>
    <row r="844" s="132" customFormat="1" x14ac:dyDescent="0.25"/>
    <row r="845" s="132" customFormat="1" x14ac:dyDescent="0.25"/>
    <row r="846" s="132" customFormat="1" x14ac:dyDescent="0.25"/>
    <row r="847" s="132" customFormat="1" x14ac:dyDescent="0.25"/>
    <row r="848" s="132" customFormat="1" x14ac:dyDescent="0.25"/>
    <row r="849" s="132" customFormat="1" x14ac:dyDescent="0.25"/>
    <row r="850" s="132" customFormat="1" x14ac:dyDescent="0.25"/>
    <row r="851" s="132" customFormat="1" x14ac:dyDescent="0.25"/>
    <row r="852" s="132" customFormat="1" x14ac:dyDescent="0.25"/>
    <row r="853" s="132" customFormat="1" x14ac:dyDescent="0.25"/>
    <row r="854" s="132" customFormat="1" x14ac:dyDescent="0.25"/>
    <row r="855" s="132" customFormat="1" x14ac:dyDescent="0.25"/>
    <row r="856" s="132" customFormat="1" x14ac:dyDescent="0.25"/>
    <row r="857" s="132" customFormat="1" x14ac:dyDescent="0.25"/>
    <row r="858" s="132" customFormat="1" x14ac:dyDescent="0.25"/>
    <row r="859" s="132" customFormat="1" x14ac:dyDescent="0.25"/>
    <row r="860" s="132" customFormat="1" x14ac:dyDescent="0.25"/>
    <row r="861" s="132" customFormat="1" x14ac:dyDescent="0.25"/>
    <row r="862" s="132" customFormat="1" x14ac:dyDescent="0.25"/>
    <row r="863" s="132" customFormat="1" x14ac:dyDescent="0.25"/>
    <row r="864" s="132" customFormat="1" x14ac:dyDescent="0.25"/>
    <row r="865" s="132" customFormat="1" x14ac:dyDescent="0.25"/>
    <row r="866" s="132" customFormat="1" x14ac:dyDescent="0.25"/>
    <row r="867" s="132" customFormat="1" x14ac:dyDescent="0.25"/>
    <row r="868" s="132" customFormat="1" x14ac:dyDescent="0.25"/>
    <row r="869" s="132" customFormat="1" x14ac:dyDescent="0.25"/>
    <row r="870" s="132" customFormat="1" x14ac:dyDescent="0.25"/>
    <row r="871" s="132" customFormat="1" x14ac:dyDescent="0.25"/>
    <row r="872" s="132" customFormat="1" x14ac:dyDescent="0.25"/>
    <row r="873" s="132" customFormat="1" x14ac:dyDescent="0.25"/>
    <row r="874" s="132" customFormat="1" x14ac:dyDescent="0.25"/>
    <row r="875" s="132" customFormat="1" x14ac:dyDescent="0.25"/>
    <row r="876" s="132" customFormat="1" x14ac:dyDescent="0.25"/>
    <row r="877" s="132" customFormat="1" x14ac:dyDescent="0.25"/>
    <row r="878" s="132" customFormat="1" x14ac:dyDescent="0.25"/>
    <row r="879" s="132" customFormat="1" x14ac:dyDescent="0.25"/>
    <row r="880" s="132" customFormat="1" x14ac:dyDescent="0.25"/>
    <row r="881" s="132" customFormat="1" x14ac:dyDescent="0.25"/>
    <row r="882" s="132" customFormat="1" x14ac:dyDescent="0.25"/>
    <row r="883" s="132" customFormat="1" x14ac:dyDescent="0.25"/>
    <row r="884" s="132" customFormat="1" x14ac:dyDescent="0.25"/>
    <row r="885" s="132" customFormat="1" x14ac:dyDescent="0.25"/>
    <row r="886" s="132" customFormat="1" x14ac:dyDescent="0.25"/>
    <row r="887" s="132" customFormat="1" x14ac:dyDescent="0.25"/>
    <row r="888" s="132" customFormat="1" x14ac:dyDescent="0.25"/>
    <row r="889" s="132" customFormat="1" x14ac:dyDescent="0.25"/>
    <row r="890" s="132" customFormat="1" x14ac:dyDescent="0.25"/>
    <row r="891" s="132" customFormat="1" x14ac:dyDescent="0.25"/>
    <row r="892" s="132" customFormat="1" x14ac:dyDescent="0.25"/>
    <row r="893" s="132" customFormat="1" x14ac:dyDescent="0.25"/>
    <row r="894" s="132" customFormat="1" x14ac:dyDescent="0.25"/>
    <row r="895" s="132" customFormat="1" x14ac:dyDescent="0.25"/>
    <row r="896" s="132" customFormat="1" x14ac:dyDescent="0.25"/>
    <row r="897" s="132" customFormat="1" x14ac:dyDescent="0.25"/>
    <row r="898" s="132" customFormat="1" x14ac:dyDescent="0.25"/>
    <row r="899" s="132" customFormat="1" x14ac:dyDescent="0.25"/>
    <row r="900" s="132" customFormat="1" x14ac:dyDescent="0.25"/>
    <row r="901" s="132" customFormat="1" x14ac:dyDescent="0.25"/>
    <row r="902" s="132" customFormat="1" x14ac:dyDescent="0.25"/>
    <row r="903" s="132" customFormat="1" x14ac:dyDescent="0.25"/>
    <row r="904" s="132" customFormat="1" x14ac:dyDescent="0.25"/>
    <row r="905" s="132" customFormat="1" x14ac:dyDescent="0.25"/>
    <row r="906" s="132" customFormat="1" x14ac:dyDescent="0.25"/>
    <row r="907" s="132" customFormat="1" x14ac:dyDescent="0.25"/>
    <row r="908" s="132" customFormat="1" x14ac:dyDescent="0.25"/>
    <row r="909" s="132" customFormat="1" x14ac:dyDescent="0.25"/>
    <row r="910" s="132" customFormat="1" x14ac:dyDescent="0.25"/>
    <row r="911" s="132" customFormat="1" x14ac:dyDescent="0.25"/>
    <row r="912" s="132" customFormat="1" x14ac:dyDescent="0.25"/>
    <row r="913" s="132" customFormat="1" x14ac:dyDescent="0.25"/>
    <row r="914" s="132" customFormat="1" x14ac:dyDescent="0.25"/>
    <row r="915" s="132" customFormat="1" x14ac:dyDescent="0.25"/>
    <row r="916" s="132" customFormat="1" x14ac:dyDescent="0.25"/>
    <row r="917" s="132" customFormat="1" x14ac:dyDescent="0.25"/>
    <row r="918" s="132" customFormat="1" x14ac:dyDescent="0.25"/>
    <row r="919" s="132" customFormat="1" x14ac:dyDescent="0.25"/>
    <row r="920" s="132" customFormat="1" x14ac:dyDescent="0.25"/>
    <row r="921" s="132" customFormat="1" x14ac:dyDescent="0.25"/>
    <row r="922" s="132" customFormat="1" x14ac:dyDescent="0.25"/>
    <row r="923" s="132" customFormat="1" x14ac:dyDescent="0.25"/>
    <row r="924" s="132" customFormat="1" x14ac:dyDescent="0.25"/>
    <row r="925" s="132" customFormat="1" x14ac:dyDescent="0.25"/>
    <row r="926" s="132" customFormat="1" x14ac:dyDescent="0.25"/>
    <row r="927" s="132" customFormat="1" x14ac:dyDescent="0.25"/>
    <row r="928" s="132" customFormat="1" x14ac:dyDescent="0.25"/>
    <row r="929" s="132" customFormat="1" x14ac:dyDescent="0.25"/>
    <row r="930" s="132" customFormat="1" x14ac:dyDescent="0.25"/>
    <row r="931" s="132" customFormat="1" x14ac:dyDescent="0.25"/>
    <row r="932" s="132" customFormat="1" x14ac:dyDescent="0.25"/>
    <row r="933" s="132" customFormat="1" x14ac:dyDescent="0.25"/>
    <row r="934" s="132" customFormat="1" x14ac:dyDescent="0.25"/>
    <row r="935" s="132" customFormat="1" x14ac:dyDescent="0.25"/>
    <row r="936" s="132" customFormat="1" x14ac:dyDescent="0.25"/>
    <row r="937" s="132" customFormat="1" x14ac:dyDescent="0.25"/>
    <row r="938" s="132" customFormat="1" x14ac:dyDescent="0.25"/>
    <row r="939" s="132" customFormat="1" x14ac:dyDescent="0.25"/>
    <row r="940" s="132" customFormat="1" x14ac:dyDescent="0.25"/>
    <row r="941" s="132" customFormat="1" x14ac:dyDescent="0.25"/>
    <row r="942" s="132" customFormat="1" x14ac:dyDescent="0.25"/>
    <row r="943" s="132" customFormat="1" x14ac:dyDescent="0.25"/>
    <row r="944" s="132" customFormat="1" x14ac:dyDescent="0.25"/>
    <row r="945" s="132" customFormat="1" x14ac:dyDescent="0.25"/>
    <row r="946" s="132" customFormat="1" x14ac:dyDescent="0.25"/>
    <row r="947" s="132" customFormat="1" x14ac:dyDescent="0.25"/>
    <row r="948" s="132" customFormat="1" x14ac:dyDescent="0.25"/>
    <row r="949" s="132" customFormat="1" x14ac:dyDescent="0.25"/>
    <row r="950" s="132" customFormat="1" x14ac:dyDescent="0.25"/>
    <row r="951" s="132" customFormat="1" x14ac:dyDescent="0.25"/>
    <row r="952" s="132" customFormat="1" x14ac:dyDescent="0.25"/>
    <row r="953" s="132" customFormat="1" x14ac:dyDescent="0.25"/>
    <row r="954" s="132" customFormat="1" x14ac:dyDescent="0.25"/>
    <row r="955" s="132" customFormat="1" x14ac:dyDescent="0.25"/>
    <row r="956" s="132" customFormat="1" x14ac:dyDescent="0.25"/>
    <row r="957" s="132" customFormat="1" x14ac:dyDescent="0.25"/>
    <row r="958" s="132" customFormat="1" x14ac:dyDescent="0.25"/>
    <row r="959" s="132" customFormat="1" x14ac:dyDescent="0.25"/>
    <row r="960" s="132" customFormat="1" x14ac:dyDescent="0.25"/>
    <row r="961" s="132" customFormat="1" x14ac:dyDescent="0.25"/>
    <row r="962" s="132" customFormat="1" x14ac:dyDescent="0.25"/>
    <row r="963" s="132" customFormat="1" x14ac:dyDescent="0.25"/>
    <row r="964" s="132" customFormat="1" x14ac:dyDescent="0.25"/>
    <row r="965" s="132" customFormat="1" x14ac:dyDescent="0.25"/>
    <row r="966" s="132" customFormat="1" x14ac:dyDescent="0.25"/>
    <row r="967" s="132" customFormat="1" x14ac:dyDescent="0.25"/>
    <row r="968" s="132" customFormat="1" x14ac:dyDescent="0.25"/>
    <row r="969" s="132" customFormat="1" x14ac:dyDescent="0.25"/>
    <row r="970" s="132" customFormat="1" x14ac:dyDescent="0.25"/>
    <row r="971" s="132" customFormat="1" x14ac:dyDescent="0.25"/>
    <row r="972" s="132" customFormat="1" x14ac:dyDescent="0.25"/>
    <row r="973" s="132" customFormat="1" x14ac:dyDescent="0.25"/>
    <row r="974" s="132" customFormat="1" x14ac:dyDescent="0.25"/>
    <row r="975" s="132" customFormat="1" x14ac:dyDescent="0.25"/>
    <row r="976" s="132" customFormat="1" x14ac:dyDescent="0.25"/>
    <row r="977" s="132" customFormat="1" x14ac:dyDescent="0.25"/>
    <row r="978" s="132" customFormat="1" x14ac:dyDescent="0.25"/>
    <row r="979" s="132" customFormat="1" x14ac:dyDescent="0.25"/>
    <row r="980" s="132" customFormat="1" x14ac:dyDescent="0.25"/>
    <row r="981" s="132" customFormat="1" x14ac:dyDescent="0.25"/>
    <row r="982" s="132" customFormat="1" x14ac:dyDescent="0.25"/>
    <row r="983" s="132" customFormat="1" x14ac:dyDescent="0.25"/>
    <row r="984" s="132" customFormat="1" x14ac:dyDescent="0.25"/>
    <row r="985" s="132" customFormat="1" x14ac:dyDescent="0.25"/>
    <row r="986" s="132" customFormat="1" x14ac:dyDescent="0.25"/>
    <row r="987" s="132" customFormat="1" x14ac:dyDescent="0.25"/>
    <row r="988" s="132" customFormat="1" x14ac:dyDescent="0.25"/>
    <row r="989" s="132" customFormat="1" x14ac:dyDescent="0.25"/>
    <row r="990" s="132" customFormat="1" x14ac:dyDescent="0.25"/>
    <row r="991" s="132" customFormat="1" x14ac:dyDescent="0.25"/>
    <row r="992" s="132" customFormat="1" x14ac:dyDescent="0.25"/>
    <row r="993" s="132" customFormat="1" x14ac:dyDescent="0.25"/>
    <row r="994" s="132" customFormat="1" x14ac:dyDescent="0.25"/>
    <row r="995" s="132" customFormat="1" x14ac:dyDescent="0.25"/>
    <row r="996" s="132" customFormat="1" x14ac:dyDescent="0.25"/>
    <row r="997" s="132" customFormat="1" x14ac:dyDescent="0.25"/>
    <row r="998" s="132" customFormat="1" x14ac:dyDescent="0.25"/>
    <row r="999" s="132" customFormat="1" x14ac:dyDescent="0.25"/>
    <row r="1000" s="132" customFormat="1" x14ac:dyDescent="0.25"/>
    <row r="1001" s="132" customFormat="1" x14ac:dyDescent="0.25"/>
    <row r="1002" s="132" customFormat="1" x14ac:dyDescent="0.25"/>
    <row r="1003" s="132" customFormat="1" x14ac:dyDescent="0.25"/>
    <row r="1004" s="132" customFormat="1" x14ac:dyDescent="0.25"/>
    <row r="1005" s="132" customFormat="1" x14ac:dyDescent="0.25"/>
    <row r="1006" s="132" customFormat="1" x14ac:dyDescent="0.25"/>
    <row r="1007" s="132" customFormat="1" x14ac:dyDescent="0.25"/>
    <row r="1008" s="132" customFormat="1" x14ac:dyDescent="0.25"/>
    <row r="1009" s="132" customFormat="1" x14ac:dyDescent="0.25"/>
    <row r="1010" s="132" customFormat="1" x14ac:dyDescent="0.25"/>
    <row r="1011" s="132" customFormat="1" x14ac:dyDescent="0.25"/>
    <row r="1012" s="132" customFormat="1" x14ac:dyDescent="0.25"/>
    <row r="1013" s="132" customFormat="1" x14ac:dyDescent="0.25"/>
    <row r="1014" s="132" customFormat="1" x14ac:dyDescent="0.25"/>
    <row r="1015" s="132" customFormat="1" x14ac:dyDescent="0.25"/>
    <row r="1016" s="132" customFormat="1" x14ac:dyDescent="0.25"/>
    <row r="1017" s="132" customFormat="1" x14ac:dyDescent="0.25"/>
    <row r="1018" s="132" customFormat="1" x14ac:dyDescent="0.25"/>
    <row r="1019" s="132" customFormat="1" x14ac:dyDescent="0.25"/>
    <row r="1020" s="132" customFormat="1" x14ac:dyDescent="0.25"/>
    <row r="1021" s="132" customFormat="1" x14ac:dyDescent="0.25"/>
    <row r="1022" s="132" customFormat="1" x14ac:dyDescent="0.25"/>
    <row r="1023" s="132" customFormat="1" x14ac:dyDescent="0.25"/>
    <row r="1024" s="132" customFormat="1" x14ac:dyDescent="0.25"/>
    <row r="1025" s="132" customFormat="1" x14ac:dyDescent="0.25"/>
    <row r="1026" s="132" customFormat="1" x14ac:dyDescent="0.25"/>
    <row r="1027" s="132" customFormat="1" x14ac:dyDescent="0.25"/>
    <row r="1028" s="132" customFormat="1" x14ac:dyDescent="0.25"/>
    <row r="1029" s="132" customFormat="1" x14ac:dyDescent="0.25"/>
    <row r="1030" s="132" customFormat="1" x14ac:dyDescent="0.25"/>
    <row r="1031" s="132" customFormat="1" x14ac:dyDescent="0.25"/>
    <row r="1032" s="132" customFormat="1" x14ac:dyDescent="0.25"/>
    <row r="1033" s="132" customFormat="1" x14ac:dyDescent="0.25"/>
    <row r="1034" s="132" customFormat="1" x14ac:dyDescent="0.25"/>
    <row r="1035" s="132" customFormat="1" x14ac:dyDescent="0.25"/>
    <row r="1036" s="132" customFormat="1" x14ac:dyDescent="0.25"/>
    <row r="1037" s="132" customFormat="1" x14ac:dyDescent="0.25"/>
    <row r="1038" s="132" customFormat="1" x14ac:dyDescent="0.25"/>
    <row r="1039" s="132" customFormat="1" x14ac:dyDescent="0.25"/>
    <row r="1040" s="132" customFormat="1" x14ac:dyDescent="0.25"/>
    <row r="1041" s="132" customFormat="1" x14ac:dyDescent="0.25"/>
    <row r="1042" s="132" customFormat="1" x14ac:dyDescent="0.25"/>
    <row r="1043" s="132" customFormat="1" x14ac:dyDescent="0.25"/>
    <row r="1044" s="132" customFormat="1" x14ac:dyDescent="0.25"/>
    <row r="1045" s="132" customFormat="1" x14ac:dyDescent="0.25"/>
    <row r="1046" s="132" customFormat="1" x14ac:dyDescent="0.25"/>
    <row r="1047" s="132" customFormat="1" x14ac:dyDescent="0.25"/>
    <row r="1048" s="132" customFormat="1" x14ac:dyDescent="0.25"/>
    <row r="1049" s="132" customFormat="1" x14ac:dyDescent="0.25"/>
    <row r="1050" s="132" customFormat="1" x14ac:dyDescent="0.25"/>
    <row r="1051" s="132" customFormat="1" x14ac:dyDescent="0.25"/>
    <row r="1052" s="132" customFormat="1" x14ac:dyDescent="0.25"/>
    <row r="1053" s="132" customFormat="1" x14ac:dyDescent="0.25"/>
    <row r="1054" s="132" customFormat="1" x14ac:dyDescent="0.25"/>
    <row r="1055" s="132" customFormat="1" x14ac:dyDescent="0.25"/>
    <row r="1056" s="132" customFormat="1" x14ac:dyDescent="0.25"/>
    <row r="1057" s="132" customFormat="1" x14ac:dyDescent="0.25"/>
    <row r="1058" s="132" customFormat="1" x14ac:dyDescent="0.25"/>
    <row r="1059" s="132" customFormat="1" x14ac:dyDescent="0.25"/>
    <row r="1060" s="132" customFormat="1" x14ac:dyDescent="0.25"/>
    <row r="1061" s="132" customFormat="1" x14ac:dyDescent="0.25"/>
    <row r="1062" s="132" customFormat="1" x14ac:dyDescent="0.25"/>
    <row r="1063" s="132" customFormat="1" x14ac:dyDescent="0.25"/>
    <row r="1064" s="132" customFormat="1" x14ac:dyDescent="0.25"/>
    <row r="1065" s="132" customFormat="1" x14ac:dyDescent="0.25"/>
    <row r="1066" s="132" customFormat="1" x14ac:dyDescent="0.25"/>
    <row r="1067" s="132" customFormat="1" x14ac:dyDescent="0.25"/>
    <row r="1068" s="132" customFormat="1" x14ac:dyDescent="0.25"/>
    <row r="1069" s="132" customFormat="1" x14ac:dyDescent="0.25"/>
    <row r="1070" s="132" customFormat="1" x14ac:dyDescent="0.25"/>
    <row r="1071" s="132" customFormat="1" x14ac:dyDescent="0.25"/>
    <row r="1072" s="132" customFormat="1" x14ac:dyDescent="0.25"/>
    <row r="1073" s="132" customFormat="1" x14ac:dyDescent="0.25"/>
    <row r="1074" s="132" customFormat="1" x14ac:dyDescent="0.25"/>
    <row r="1075" s="132" customFormat="1" x14ac:dyDescent="0.25"/>
    <row r="1076" s="132" customFormat="1" x14ac:dyDescent="0.25"/>
    <row r="1077" s="132" customFormat="1" x14ac:dyDescent="0.25"/>
    <row r="1078" s="132" customFormat="1" x14ac:dyDescent="0.25"/>
    <row r="1079" s="132" customFormat="1" x14ac:dyDescent="0.25"/>
    <row r="1080" s="132" customFormat="1" x14ac:dyDescent="0.25"/>
    <row r="1081" s="132" customFormat="1" x14ac:dyDescent="0.25"/>
    <row r="1082" s="132" customFormat="1" x14ac:dyDescent="0.25"/>
    <row r="1083" s="132" customFormat="1" x14ac:dyDescent="0.25"/>
    <row r="1084" s="132" customFormat="1" x14ac:dyDescent="0.25"/>
    <row r="1085" s="132" customFormat="1" x14ac:dyDescent="0.25"/>
    <row r="1086" s="132" customFormat="1" x14ac:dyDescent="0.25"/>
    <row r="1087" s="132" customFormat="1" x14ac:dyDescent="0.25"/>
    <row r="1088" s="132" customFormat="1" x14ac:dyDescent="0.25"/>
    <row r="1089" s="132" customFormat="1" x14ac:dyDescent="0.25"/>
    <row r="1090" s="132" customFormat="1" x14ac:dyDescent="0.25"/>
    <row r="1091" s="132" customFormat="1" x14ac:dyDescent="0.25"/>
    <row r="1092" s="132" customFormat="1" x14ac:dyDescent="0.25"/>
    <row r="1093" s="132" customFormat="1" x14ac:dyDescent="0.25"/>
    <row r="1094" s="132" customFormat="1" x14ac:dyDescent="0.25"/>
    <row r="1095" s="132" customFormat="1" x14ac:dyDescent="0.25"/>
    <row r="1096" s="132" customFormat="1" x14ac:dyDescent="0.25"/>
    <row r="1097" s="132" customFormat="1" x14ac:dyDescent="0.25"/>
    <row r="1098" s="132" customFormat="1" x14ac:dyDescent="0.25"/>
    <row r="1099" s="132" customFormat="1" x14ac:dyDescent="0.25"/>
    <row r="1100" s="132" customFormat="1" x14ac:dyDescent="0.25"/>
    <row r="1101" s="132" customFormat="1" x14ac:dyDescent="0.25"/>
    <row r="1102" s="132" customFormat="1" x14ac:dyDescent="0.25"/>
    <row r="1103" s="132" customFormat="1" x14ac:dyDescent="0.25"/>
    <row r="1104" s="132" customFormat="1" x14ac:dyDescent="0.25"/>
    <row r="1105" s="132" customFormat="1" x14ac:dyDescent="0.25"/>
    <row r="1106" s="132" customFormat="1" x14ac:dyDescent="0.25"/>
    <row r="1107" s="132" customFormat="1" x14ac:dyDescent="0.25"/>
    <row r="1108" s="132" customFormat="1" x14ac:dyDescent="0.25"/>
    <row r="1109" s="132" customFormat="1" x14ac:dyDescent="0.25"/>
    <row r="1110" s="132" customFormat="1" x14ac:dyDescent="0.25"/>
    <row r="1111" s="132" customFormat="1" x14ac:dyDescent="0.25"/>
    <row r="1112" s="132" customFormat="1" x14ac:dyDescent="0.25"/>
    <row r="1113" s="132" customFormat="1" x14ac:dyDescent="0.25"/>
    <row r="1114" s="132" customFormat="1" x14ac:dyDescent="0.25"/>
    <row r="1115" s="132" customFormat="1" x14ac:dyDescent="0.25"/>
    <row r="1116" s="132" customFormat="1" x14ac:dyDescent="0.25"/>
    <row r="1117" s="132" customFormat="1" x14ac:dyDescent="0.25"/>
    <row r="1118" s="132" customFormat="1" x14ac:dyDescent="0.25"/>
    <row r="1119" s="132" customFormat="1" x14ac:dyDescent="0.25"/>
    <row r="1120" s="132" customFormat="1" x14ac:dyDescent="0.25"/>
    <row r="1121" s="132" customFormat="1" x14ac:dyDescent="0.25"/>
    <row r="1122" s="132" customFormat="1" x14ac:dyDescent="0.25"/>
    <row r="1123" s="132" customFormat="1" x14ac:dyDescent="0.25"/>
    <row r="1124" s="132" customFormat="1" x14ac:dyDescent="0.25"/>
    <row r="1125" s="132" customFormat="1" x14ac:dyDescent="0.25"/>
    <row r="1126" s="132" customFormat="1" x14ac:dyDescent="0.25"/>
    <row r="1127" s="132" customFormat="1" x14ac:dyDescent="0.25"/>
    <row r="1128" s="132" customFormat="1" x14ac:dyDescent="0.25"/>
    <row r="1129" s="132" customFormat="1" x14ac:dyDescent="0.25"/>
    <row r="1130" s="132" customFormat="1" x14ac:dyDescent="0.25"/>
    <row r="1131" s="132" customFormat="1" x14ac:dyDescent="0.25"/>
    <row r="1132" s="132" customFormat="1" x14ac:dyDescent="0.25"/>
    <row r="1133" s="132" customFormat="1" x14ac:dyDescent="0.25"/>
    <row r="1134" s="132" customFormat="1" x14ac:dyDescent="0.25"/>
    <row r="1135" s="132" customFormat="1" x14ac:dyDescent="0.25"/>
    <row r="1136" s="132" customFormat="1" x14ac:dyDescent="0.25"/>
    <row r="1137" s="132" customFormat="1" x14ac:dyDescent="0.25"/>
    <row r="1138" s="132" customFormat="1" x14ac:dyDescent="0.25"/>
    <row r="1139" s="132" customFormat="1" x14ac:dyDescent="0.25"/>
    <row r="1140" s="132" customFormat="1" x14ac:dyDescent="0.25"/>
    <row r="1141" s="132" customFormat="1" x14ac:dyDescent="0.25"/>
    <row r="1142" s="132" customFormat="1" x14ac:dyDescent="0.25"/>
    <row r="1143" s="132" customFormat="1" x14ac:dyDescent="0.25"/>
    <row r="1144" s="132" customFormat="1" x14ac:dyDescent="0.25"/>
    <row r="1145" s="132" customFormat="1" x14ac:dyDescent="0.25"/>
    <row r="1146" s="132" customFormat="1" x14ac:dyDescent="0.25"/>
    <row r="1147" s="132" customFormat="1" x14ac:dyDescent="0.25"/>
    <row r="1148" s="132" customFormat="1" x14ac:dyDescent="0.25"/>
    <row r="1149" s="132" customFormat="1" x14ac:dyDescent="0.25"/>
    <row r="1150" s="132" customFormat="1" x14ac:dyDescent="0.25"/>
    <row r="1151" s="132" customFormat="1" x14ac:dyDescent="0.25"/>
    <row r="1152" s="132" customFormat="1" x14ac:dyDescent="0.25"/>
    <row r="1153" s="132" customFormat="1" x14ac:dyDescent="0.25"/>
    <row r="1154" s="132" customFormat="1" x14ac:dyDescent="0.25"/>
    <row r="1155" s="132" customFormat="1" x14ac:dyDescent="0.25"/>
    <row r="1156" s="132" customFormat="1" x14ac:dyDescent="0.25"/>
    <row r="1157" s="132" customFormat="1" x14ac:dyDescent="0.25"/>
    <row r="1158" s="132" customFormat="1" x14ac:dyDescent="0.25"/>
    <row r="1159" s="132" customFormat="1" x14ac:dyDescent="0.25"/>
    <row r="1160" s="132" customFormat="1" x14ac:dyDescent="0.25"/>
    <row r="1161" s="132" customFormat="1" x14ac:dyDescent="0.25"/>
    <row r="1162" s="132" customFormat="1" x14ac:dyDescent="0.25"/>
    <row r="1163" s="132" customFormat="1" x14ac:dyDescent="0.25"/>
    <row r="1164" s="132" customFormat="1" x14ac:dyDescent="0.25"/>
    <row r="1165" s="132" customFormat="1" x14ac:dyDescent="0.25"/>
    <row r="1166" s="132" customFormat="1" x14ac:dyDescent="0.25"/>
    <row r="1167" s="132" customFormat="1" x14ac:dyDescent="0.25"/>
    <row r="1168" s="132" customFormat="1" x14ac:dyDescent="0.25"/>
    <row r="1169" s="132" customFormat="1" x14ac:dyDescent="0.25"/>
    <row r="1170" s="132" customFormat="1" x14ac:dyDescent="0.25"/>
    <row r="1171" s="132" customFormat="1" x14ac:dyDescent="0.25"/>
    <row r="1172" s="132" customFormat="1" x14ac:dyDescent="0.25"/>
    <row r="1173" s="132" customFormat="1" x14ac:dyDescent="0.25"/>
    <row r="1174" s="132" customFormat="1" x14ac:dyDescent="0.25"/>
    <row r="1175" s="132" customFormat="1" x14ac:dyDescent="0.25"/>
    <row r="1176" s="132" customFormat="1" x14ac:dyDescent="0.25"/>
    <row r="1177" s="132" customFormat="1" x14ac:dyDescent="0.25"/>
    <row r="1178" s="132" customFormat="1" x14ac:dyDescent="0.25"/>
    <row r="1179" s="132" customFormat="1" x14ac:dyDescent="0.25"/>
    <row r="1180" s="132" customFormat="1" x14ac:dyDescent="0.25"/>
    <row r="1181" s="132" customFormat="1" x14ac:dyDescent="0.25"/>
    <row r="1182" s="132" customFormat="1" x14ac:dyDescent="0.25"/>
    <row r="1183" s="132" customFormat="1" x14ac:dyDescent="0.25"/>
    <row r="1184" s="132" customFormat="1" x14ac:dyDescent="0.25"/>
    <row r="1185" s="132" customFormat="1" x14ac:dyDescent="0.25"/>
    <row r="1186" s="132" customFormat="1" x14ac:dyDescent="0.25"/>
    <row r="1187" s="132" customFormat="1" x14ac:dyDescent="0.25"/>
    <row r="1188" s="132" customFormat="1" x14ac:dyDescent="0.25"/>
    <row r="1189" s="132" customFormat="1" x14ac:dyDescent="0.25"/>
    <row r="1190" s="132" customFormat="1" x14ac:dyDescent="0.25"/>
    <row r="1191" s="132" customFormat="1" x14ac:dyDescent="0.25"/>
    <row r="1192" s="132" customFormat="1" x14ac:dyDescent="0.25"/>
    <row r="1193" s="132" customFormat="1" x14ac:dyDescent="0.25"/>
    <row r="1194" s="132" customFormat="1" x14ac:dyDescent="0.25"/>
    <row r="1195" s="132" customFormat="1" x14ac:dyDescent="0.25"/>
    <row r="1196" s="132" customFormat="1" x14ac:dyDescent="0.25"/>
    <row r="1197" s="132" customFormat="1" x14ac:dyDescent="0.25"/>
    <row r="1198" s="132" customFormat="1" x14ac:dyDescent="0.25"/>
    <row r="1199" s="132" customFormat="1" x14ac:dyDescent="0.25"/>
    <row r="1200" s="132" customFormat="1" x14ac:dyDescent="0.25"/>
    <row r="1201" s="132" customFormat="1" x14ac:dyDescent="0.25"/>
    <row r="1202" s="132" customFormat="1" x14ac:dyDescent="0.25"/>
    <row r="1203" s="132" customFormat="1" x14ac:dyDescent="0.25"/>
    <row r="1204" s="132" customFormat="1" x14ac:dyDescent="0.25"/>
    <row r="1205" s="132" customFormat="1" x14ac:dyDescent="0.25"/>
    <row r="1206" s="132" customFormat="1" x14ac:dyDescent="0.25"/>
    <row r="1207" s="132" customFormat="1" x14ac:dyDescent="0.25"/>
    <row r="1208" s="132" customFormat="1" x14ac:dyDescent="0.25"/>
    <row r="1209" s="132" customFormat="1" x14ac:dyDescent="0.25"/>
    <row r="1210" s="132" customFormat="1" x14ac:dyDescent="0.25"/>
    <row r="1211" s="132" customFormat="1" x14ac:dyDescent="0.25"/>
    <row r="1212" s="132" customFormat="1" x14ac:dyDescent="0.25"/>
    <row r="1213" s="132" customFormat="1" x14ac:dyDescent="0.25"/>
    <row r="1214" s="132" customFormat="1" x14ac:dyDescent="0.25"/>
    <row r="1215" s="132" customFormat="1" x14ac:dyDescent="0.25"/>
    <row r="1216" s="132" customFormat="1" x14ac:dyDescent="0.25"/>
    <row r="1217" s="132" customFormat="1" x14ac:dyDescent="0.25"/>
    <row r="1218" s="132" customFormat="1" x14ac:dyDescent="0.25"/>
    <row r="1219" s="132" customFormat="1" x14ac:dyDescent="0.25"/>
    <row r="1220" s="132" customFormat="1" x14ac:dyDescent="0.25"/>
    <row r="1221" s="132" customFormat="1" x14ac:dyDescent="0.25"/>
    <row r="1222" s="132" customFormat="1" x14ac:dyDescent="0.25"/>
    <row r="1223" s="132" customFormat="1" x14ac:dyDescent="0.25"/>
    <row r="1224" s="132" customFormat="1" x14ac:dyDescent="0.25"/>
    <row r="1225" s="132" customFormat="1" x14ac:dyDescent="0.25"/>
    <row r="1226" s="132" customFormat="1" x14ac:dyDescent="0.25"/>
    <row r="1227" s="132" customFormat="1" x14ac:dyDescent="0.25"/>
    <row r="1228" s="132" customFormat="1" x14ac:dyDescent="0.25"/>
    <row r="1229" s="132" customFormat="1" x14ac:dyDescent="0.25"/>
    <row r="1230" s="132" customFormat="1" x14ac:dyDescent="0.25"/>
    <row r="1231" s="132" customFormat="1" x14ac:dyDescent="0.25"/>
    <row r="1232" s="132" customFormat="1" x14ac:dyDescent="0.25"/>
    <row r="1233" s="132" customFormat="1" x14ac:dyDescent="0.25"/>
    <row r="1234" s="132" customFormat="1" x14ac:dyDescent="0.25"/>
    <row r="1235" s="132" customFormat="1" x14ac:dyDescent="0.25"/>
    <row r="1236" s="132" customFormat="1" x14ac:dyDescent="0.25"/>
    <row r="1237" s="132" customFormat="1" x14ac:dyDescent="0.25"/>
    <row r="1238" s="132" customFormat="1" x14ac:dyDescent="0.25"/>
    <row r="1239" s="132" customFormat="1" x14ac:dyDescent="0.25"/>
    <row r="1240" s="132" customFormat="1" x14ac:dyDescent="0.25"/>
    <row r="1241" s="132" customFormat="1" x14ac:dyDescent="0.25"/>
    <row r="1242" s="132" customFormat="1" x14ac:dyDescent="0.25"/>
    <row r="1243" s="132" customFormat="1" x14ac:dyDescent="0.25"/>
    <row r="1244" s="132" customFormat="1" x14ac:dyDescent="0.25"/>
    <row r="1245" s="132" customFormat="1" x14ac:dyDescent="0.25"/>
    <row r="1246" s="132" customFormat="1" x14ac:dyDescent="0.25"/>
    <row r="1247" s="132" customFormat="1" x14ac:dyDescent="0.25"/>
    <row r="1248" s="132" customFormat="1" x14ac:dyDescent="0.25"/>
    <row r="1249" s="132" customFormat="1" x14ac:dyDescent="0.25"/>
    <row r="1250" s="132" customFormat="1" x14ac:dyDescent="0.25"/>
    <row r="1251" s="132" customFormat="1" x14ac:dyDescent="0.25"/>
    <row r="1252" s="132" customFormat="1" x14ac:dyDescent="0.25"/>
    <row r="1253" s="132" customFormat="1" x14ac:dyDescent="0.25"/>
    <row r="1254" s="132" customFormat="1" x14ac:dyDescent="0.25"/>
    <row r="1255" s="132" customFormat="1" x14ac:dyDescent="0.25"/>
    <row r="1256" s="132" customFormat="1" x14ac:dyDescent="0.25"/>
    <row r="1257" s="132" customFormat="1" x14ac:dyDescent="0.25"/>
    <row r="1258" s="132" customFormat="1" x14ac:dyDescent="0.25"/>
    <row r="1259" s="132" customFormat="1" x14ac:dyDescent="0.25"/>
    <row r="1260" s="132" customFormat="1" x14ac:dyDescent="0.25"/>
    <row r="1261" s="132" customFormat="1" x14ac:dyDescent="0.25"/>
    <row r="1262" s="132" customFormat="1" x14ac:dyDescent="0.25"/>
    <row r="1263" s="132" customFormat="1" x14ac:dyDescent="0.25"/>
    <row r="1264" s="132" customFormat="1" x14ac:dyDescent="0.25"/>
    <row r="1265" s="132" customFormat="1" x14ac:dyDescent="0.25"/>
    <row r="1266" s="132" customFormat="1" x14ac:dyDescent="0.25"/>
    <row r="1267" s="132" customFormat="1" x14ac:dyDescent="0.25"/>
    <row r="1268" s="132" customFormat="1" x14ac:dyDescent="0.25"/>
    <row r="1269" s="132" customFormat="1" x14ac:dyDescent="0.25"/>
    <row r="1270" s="132" customFormat="1" x14ac:dyDescent="0.25"/>
  </sheetData>
  <mergeCells count="13">
    <mergeCell ref="B39:E39"/>
    <mergeCell ref="F39:K39"/>
    <mergeCell ref="B13:E13"/>
    <mergeCell ref="B37:E37"/>
    <mergeCell ref="B22:E22"/>
    <mergeCell ref="B26:E26"/>
    <mergeCell ref="I1:K2"/>
    <mergeCell ref="I3:K4"/>
    <mergeCell ref="D1:H4"/>
    <mergeCell ref="B23:B25"/>
    <mergeCell ref="B27:B36"/>
    <mergeCell ref="B8:B12"/>
    <mergeCell ref="B16:B21"/>
  </mergeCells>
  <pageMargins left="0.7" right="0.7" top="0.75" bottom="0.75" header="0.3" footer="0.3"/>
  <pageSetup paperSize="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19EBAA-510D-41E9-B45F-B1F38A2C88C8}">
          <x14:formula1>
            <xm:f>'مشخصات پرسنلی'!$B$2:$B$17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C3E6D-C0E3-44E7-B16F-8DA992F32797}">
  <dimension ref="A1:V17"/>
  <sheetViews>
    <sheetView rightToLeft="1" topLeftCell="C1" zoomScale="79" zoomScaleNormal="70" workbookViewId="0">
      <selection activeCell="C21" sqref="C21"/>
    </sheetView>
  </sheetViews>
  <sheetFormatPr defaultColWidth="8.85546875" defaultRowHeight="15" x14ac:dyDescent="0.25"/>
  <cols>
    <col min="1" max="1" width="11.5703125" style="2" customWidth="1"/>
    <col min="2" max="3" width="16.7109375" style="2" customWidth="1"/>
    <col min="4" max="5" width="16.28515625" style="2" customWidth="1"/>
    <col min="6" max="6" width="11.85546875" style="2" customWidth="1"/>
    <col min="7" max="7" width="9.5703125" style="2" customWidth="1"/>
    <col min="8" max="8" width="7.7109375" style="2" customWidth="1"/>
    <col min="9" max="9" width="12.85546875" style="2" customWidth="1"/>
    <col min="10" max="10" width="12.42578125" style="2" customWidth="1"/>
    <col min="11" max="11" width="11.140625" style="2" customWidth="1"/>
    <col min="12" max="12" width="16.5703125" style="2" customWidth="1"/>
    <col min="13" max="13" width="15.7109375" style="2" customWidth="1"/>
    <col min="14" max="14" width="35.85546875" style="2" customWidth="1"/>
    <col min="15" max="15" width="12" style="2" customWidth="1"/>
    <col min="16" max="16" width="9.28515625" style="2" customWidth="1"/>
    <col min="17" max="17" width="9.85546875" style="2" customWidth="1"/>
    <col min="18" max="18" width="11.5703125" style="2" customWidth="1"/>
    <col min="19" max="19" width="15.28515625" style="2" customWidth="1"/>
    <col min="20" max="21" width="8.85546875" style="2"/>
    <col min="22" max="22" width="0" style="2" hidden="1" customWidth="1"/>
    <col min="23" max="16384" width="8.85546875" style="2"/>
  </cols>
  <sheetData>
    <row r="1" spans="1:22" ht="21" x14ac:dyDescent="0.25">
      <c r="A1" s="53" t="s">
        <v>23</v>
      </c>
      <c r="B1" s="54" t="s">
        <v>24</v>
      </c>
      <c r="C1" s="54" t="s">
        <v>25</v>
      </c>
      <c r="D1" s="54" t="s">
        <v>22</v>
      </c>
      <c r="E1" s="54" t="s">
        <v>78</v>
      </c>
      <c r="F1" s="54" t="s">
        <v>26</v>
      </c>
      <c r="G1" s="54" t="s">
        <v>27</v>
      </c>
      <c r="H1" s="54" t="s">
        <v>28</v>
      </c>
      <c r="I1" s="54" t="s">
        <v>29</v>
      </c>
      <c r="J1" s="54" t="s">
        <v>30</v>
      </c>
      <c r="K1" s="54" t="s">
        <v>31</v>
      </c>
      <c r="L1" s="54" t="s">
        <v>32</v>
      </c>
      <c r="M1" s="54" t="s">
        <v>33</v>
      </c>
      <c r="N1" s="54" t="s">
        <v>34</v>
      </c>
      <c r="O1" s="54" t="s">
        <v>35</v>
      </c>
      <c r="P1" s="54" t="s">
        <v>36</v>
      </c>
      <c r="Q1" s="54" t="s">
        <v>37</v>
      </c>
      <c r="R1" s="54" t="s">
        <v>38</v>
      </c>
      <c r="S1" s="55" t="s">
        <v>39</v>
      </c>
    </row>
    <row r="2" spans="1:22" ht="18.75" x14ac:dyDescent="0.25">
      <c r="A2" s="50">
        <v>1</v>
      </c>
      <c r="B2" s="48" t="s">
        <v>188</v>
      </c>
      <c r="C2" s="48" t="s">
        <v>54</v>
      </c>
      <c r="D2" s="48" t="s">
        <v>192</v>
      </c>
      <c r="E2" s="48">
        <v>10134</v>
      </c>
      <c r="F2" s="48" t="s">
        <v>161</v>
      </c>
      <c r="G2" s="48"/>
      <c r="H2" s="48"/>
      <c r="I2" s="48" t="s">
        <v>40</v>
      </c>
      <c r="J2" s="48"/>
      <c r="K2" s="48"/>
      <c r="L2" s="48"/>
      <c r="M2" s="48"/>
      <c r="N2" s="48"/>
      <c r="O2" s="48"/>
      <c r="P2" s="48"/>
      <c r="Q2" s="48"/>
      <c r="R2" s="48" t="s">
        <v>41</v>
      </c>
      <c r="S2" s="51" t="s">
        <v>42</v>
      </c>
    </row>
    <row r="3" spans="1:22" ht="33" customHeight="1" x14ac:dyDescent="0.25">
      <c r="A3" s="50">
        <f>A2+1</f>
        <v>2</v>
      </c>
      <c r="B3" s="48" t="s">
        <v>189</v>
      </c>
      <c r="C3" s="48" t="s">
        <v>51</v>
      </c>
      <c r="D3" s="48" t="s">
        <v>192</v>
      </c>
      <c r="E3" s="48">
        <v>10135</v>
      </c>
      <c r="F3" s="210" t="s">
        <v>163</v>
      </c>
      <c r="G3" s="48"/>
      <c r="H3" s="48"/>
      <c r="I3" s="48" t="s">
        <v>40</v>
      </c>
      <c r="J3" s="48"/>
      <c r="K3" s="48"/>
      <c r="L3" s="49"/>
      <c r="M3" s="48"/>
      <c r="N3" s="48"/>
      <c r="O3" s="48"/>
      <c r="P3" s="48"/>
      <c r="Q3" s="48"/>
      <c r="R3" s="48" t="s">
        <v>41</v>
      </c>
      <c r="S3" s="51" t="s">
        <v>42</v>
      </c>
      <c r="V3" s="2" t="s">
        <v>44</v>
      </c>
    </row>
    <row r="4" spans="1:22" ht="18.75" x14ac:dyDescent="0.25">
      <c r="A4" s="50">
        <f>A3+1</f>
        <v>3</v>
      </c>
      <c r="B4" s="48" t="s">
        <v>162</v>
      </c>
      <c r="C4" s="48" t="s">
        <v>1</v>
      </c>
      <c r="D4" s="48" t="s">
        <v>192</v>
      </c>
      <c r="E4" s="48">
        <v>10146</v>
      </c>
      <c r="F4" s="210" t="s">
        <v>167</v>
      </c>
      <c r="G4" s="48"/>
      <c r="H4" s="48"/>
      <c r="I4" s="48" t="s">
        <v>40</v>
      </c>
      <c r="J4" s="48"/>
      <c r="K4" s="48"/>
      <c r="L4" s="48"/>
      <c r="M4" s="48"/>
      <c r="N4" s="48"/>
      <c r="O4" s="48"/>
      <c r="P4" s="48"/>
      <c r="Q4" s="48"/>
      <c r="R4" s="48" t="s">
        <v>43</v>
      </c>
      <c r="S4" s="51" t="s">
        <v>42</v>
      </c>
      <c r="V4" s="2" t="s">
        <v>42</v>
      </c>
    </row>
    <row r="5" spans="1:22" ht="18.75" x14ac:dyDescent="0.25">
      <c r="A5" s="50">
        <f t="shared" ref="A5:A17" si="0">A4+1</f>
        <v>4</v>
      </c>
      <c r="B5" s="48" t="s">
        <v>190</v>
      </c>
      <c r="C5" s="48" t="s">
        <v>55</v>
      </c>
      <c r="D5" s="48" t="s">
        <v>192</v>
      </c>
      <c r="E5" s="48">
        <v>10147</v>
      </c>
      <c r="F5" s="210" t="s">
        <v>164</v>
      </c>
      <c r="G5" s="48"/>
      <c r="H5" s="48"/>
      <c r="I5" s="48" t="s">
        <v>40</v>
      </c>
      <c r="J5" s="48"/>
      <c r="K5" s="48"/>
      <c r="L5" s="48"/>
      <c r="M5" s="48"/>
      <c r="N5" s="48"/>
      <c r="O5" s="48"/>
      <c r="P5" s="48"/>
      <c r="Q5" s="48"/>
      <c r="R5" s="48" t="s">
        <v>43</v>
      </c>
      <c r="S5" s="51" t="s">
        <v>42</v>
      </c>
      <c r="V5" s="2" t="s">
        <v>45</v>
      </c>
    </row>
    <row r="6" spans="1:22" ht="18.75" x14ac:dyDescent="0.25">
      <c r="A6" s="50">
        <f t="shared" si="0"/>
        <v>5</v>
      </c>
      <c r="B6" s="48" t="s">
        <v>191</v>
      </c>
      <c r="C6" s="48" t="s">
        <v>55</v>
      </c>
      <c r="D6" s="48" t="s">
        <v>192</v>
      </c>
      <c r="E6" s="48">
        <v>10132</v>
      </c>
      <c r="F6" s="210" t="s">
        <v>165</v>
      </c>
      <c r="G6" s="48"/>
      <c r="H6" s="48"/>
      <c r="I6" s="48" t="s">
        <v>40</v>
      </c>
      <c r="J6" s="48"/>
      <c r="K6" s="48"/>
      <c r="L6" s="48"/>
      <c r="M6" s="48"/>
      <c r="N6" s="48"/>
      <c r="O6" s="48"/>
      <c r="P6" s="48"/>
      <c r="Q6" s="48"/>
      <c r="R6" s="48" t="s">
        <v>43</v>
      </c>
      <c r="S6" s="51" t="s">
        <v>42</v>
      </c>
      <c r="V6" s="2" t="s">
        <v>40</v>
      </c>
    </row>
    <row r="7" spans="1:22" ht="18.75" x14ac:dyDescent="0.25">
      <c r="A7" s="50">
        <f t="shared" si="0"/>
        <v>6</v>
      </c>
      <c r="B7" s="48" t="s">
        <v>193</v>
      </c>
      <c r="C7" s="48" t="s">
        <v>54</v>
      </c>
      <c r="D7" s="48" t="s">
        <v>192</v>
      </c>
      <c r="E7" s="48">
        <v>10131</v>
      </c>
      <c r="F7" s="210" t="s">
        <v>168</v>
      </c>
      <c r="G7" s="48"/>
      <c r="H7" s="48"/>
      <c r="I7" s="48" t="s">
        <v>40</v>
      </c>
      <c r="J7" s="48"/>
      <c r="K7" s="48"/>
      <c r="L7" s="48"/>
      <c r="M7" s="48"/>
      <c r="N7" s="48"/>
      <c r="O7" s="48"/>
      <c r="P7" s="48"/>
      <c r="Q7" s="48"/>
      <c r="R7" s="48" t="s">
        <v>43</v>
      </c>
      <c r="S7" s="51" t="s">
        <v>42</v>
      </c>
      <c r="V7" s="2" t="s">
        <v>41</v>
      </c>
    </row>
    <row r="8" spans="1:22" ht="18.75" x14ac:dyDescent="0.25">
      <c r="A8" s="50">
        <f t="shared" si="0"/>
        <v>7</v>
      </c>
      <c r="B8" s="48" t="s">
        <v>164</v>
      </c>
      <c r="C8" s="48" t="s">
        <v>56</v>
      </c>
      <c r="D8" s="48" t="s">
        <v>192</v>
      </c>
      <c r="E8" s="48">
        <v>10128</v>
      </c>
      <c r="F8" s="48" t="s">
        <v>169</v>
      </c>
      <c r="G8" s="47"/>
      <c r="H8" s="47"/>
      <c r="I8" s="48" t="s">
        <v>40</v>
      </c>
      <c r="J8" s="48"/>
      <c r="K8" s="48"/>
      <c r="L8" s="48"/>
      <c r="M8" s="47"/>
      <c r="N8" s="47"/>
      <c r="O8" s="47"/>
      <c r="P8" s="47"/>
      <c r="Q8" s="47"/>
      <c r="R8" s="48" t="s">
        <v>43</v>
      </c>
      <c r="S8" s="51" t="s">
        <v>42</v>
      </c>
      <c r="V8" s="2" t="s">
        <v>43</v>
      </c>
    </row>
    <row r="9" spans="1:22" ht="18.75" x14ac:dyDescent="0.25">
      <c r="A9" s="50">
        <f t="shared" si="0"/>
        <v>8</v>
      </c>
      <c r="B9" s="48" t="s">
        <v>194</v>
      </c>
      <c r="C9" s="48" t="s">
        <v>55</v>
      </c>
      <c r="D9" s="48" t="s">
        <v>192</v>
      </c>
      <c r="E9" s="48">
        <v>10125</v>
      </c>
      <c r="F9" s="48" t="s">
        <v>170</v>
      </c>
      <c r="G9" s="47"/>
      <c r="H9" s="47"/>
      <c r="I9" s="48" t="s">
        <v>40</v>
      </c>
      <c r="J9" s="48"/>
      <c r="K9" s="48"/>
      <c r="L9" s="48"/>
      <c r="M9" s="47"/>
      <c r="N9" s="47"/>
      <c r="O9" s="47"/>
      <c r="P9" s="47"/>
      <c r="Q9" s="47"/>
      <c r="R9" s="48" t="s">
        <v>43</v>
      </c>
      <c r="S9" s="51" t="s">
        <v>42</v>
      </c>
      <c r="V9" s="2" t="s">
        <v>46</v>
      </c>
    </row>
    <row r="10" spans="1:22" ht="18.75" x14ac:dyDescent="0.25">
      <c r="A10" s="50">
        <f t="shared" si="0"/>
        <v>9</v>
      </c>
      <c r="B10" s="48" t="s">
        <v>195</v>
      </c>
      <c r="C10" s="48" t="s">
        <v>58</v>
      </c>
      <c r="D10" s="48" t="s">
        <v>192</v>
      </c>
      <c r="E10" s="48">
        <v>10122</v>
      </c>
      <c r="F10" s="210" t="s">
        <v>166</v>
      </c>
      <c r="G10" s="47"/>
      <c r="H10" s="47"/>
      <c r="I10" s="48" t="s">
        <v>40</v>
      </c>
      <c r="J10" s="48"/>
      <c r="K10" s="48"/>
      <c r="L10" s="48"/>
      <c r="M10" s="47"/>
      <c r="N10" s="47"/>
      <c r="O10" s="47"/>
      <c r="P10" s="47"/>
      <c r="Q10" s="47"/>
      <c r="R10" s="48" t="s">
        <v>43</v>
      </c>
      <c r="S10" s="51" t="s">
        <v>42</v>
      </c>
    </row>
    <row r="11" spans="1:22" ht="18.75" x14ac:dyDescent="0.25">
      <c r="A11" s="50">
        <f t="shared" si="0"/>
        <v>10</v>
      </c>
      <c r="B11" s="262" t="s">
        <v>165</v>
      </c>
      <c r="C11" s="48" t="s">
        <v>1</v>
      </c>
      <c r="D11" s="48" t="s">
        <v>192</v>
      </c>
      <c r="E11" s="48">
        <v>10119</v>
      </c>
      <c r="F11" s="210" t="s">
        <v>171</v>
      </c>
      <c r="G11" s="47"/>
      <c r="H11" s="47"/>
      <c r="I11" s="48" t="s">
        <v>40</v>
      </c>
      <c r="J11" s="47"/>
      <c r="K11" s="47"/>
      <c r="L11" s="47"/>
      <c r="M11" s="47"/>
      <c r="N11" s="47"/>
      <c r="O11" s="47"/>
      <c r="P11" s="47"/>
      <c r="Q11" s="47"/>
      <c r="R11" s="47"/>
      <c r="S11" s="52"/>
    </row>
    <row r="12" spans="1:22" ht="18.75" x14ac:dyDescent="0.25">
      <c r="A12" s="50">
        <f t="shared" si="0"/>
        <v>11</v>
      </c>
      <c r="B12" s="46" t="s">
        <v>196</v>
      </c>
      <c r="C12" s="48" t="s">
        <v>51</v>
      </c>
      <c r="D12" s="48" t="s">
        <v>192</v>
      </c>
      <c r="E12" s="48">
        <v>10116</v>
      </c>
      <c r="F12" s="210" t="s">
        <v>172</v>
      </c>
      <c r="G12" s="47"/>
      <c r="H12" s="47"/>
      <c r="I12" s="48" t="s">
        <v>40</v>
      </c>
      <c r="J12" s="47"/>
      <c r="K12" s="47"/>
      <c r="L12" s="47"/>
      <c r="M12" s="47"/>
      <c r="N12" s="47"/>
      <c r="O12" s="47"/>
      <c r="P12" s="47"/>
      <c r="Q12" s="47"/>
      <c r="R12" s="47"/>
      <c r="S12" s="52"/>
    </row>
    <row r="13" spans="1:22" ht="18.75" x14ac:dyDescent="0.25">
      <c r="A13" s="50">
        <f t="shared" si="0"/>
        <v>12</v>
      </c>
      <c r="B13" s="46" t="s">
        <v>197</v>
      </c>
      <c r="C13" s="48" t="s">
        <v>51</v>
      </c>
      <c r="D13" s="48" t="s">
        <v>192</v>
      </c>
      <c r="E13" s="48">
        <v>10113</v>
      </c>
      <c r="F13" s="210" t="s">
        <v>173</v>
      </c>
      <c r="G13" s="47"/>
      <c r="H13" s="47"/>
      <c r="I13" s="48" t="s">
        <v>40</v>
      </c>
      <c r="J13" s="47"/>
      <c r="K13" s="47"/>
      <c r="L13" s="47"/>
      <c r="M13" s="47"/>
      <c r="N13" s="47"/>
      <c r="O13" s="47"/>
      <c r="P13" s="47"/>
      <c r="Q13" s="47"/>
      <c r="R13" s="47"/>
      <c r="S13" s="52"/>
    </row>
    <row r="14" spans="1:22" ht="18.75" x14ac:dyDescent="0.25">
      <c r="A14" s="50">
        <f t="shared" si="0"/>
        <v>13</v>
      </c>
      <c r="B14" s="46" t="s">
        <v>198</v>
      </c>
      <c r="C14" s="48" t="s">
        <v>8</v>
      </c>
      <c r="D14" s="48" t="s">
        <v>192</v>
      </c>
      <c r="E14" s="48">
        <v>10110</v>
      </c>
      <c r="F14" s="210" t="s">
        <v>161</v>
      </c>
      <c r="G14" s="47"/>
      <c r="H14" s="47"/>
      <c r="I14" s="48" t="s">
        <v>40</v>
      </c>
      <c r="J14" s="47"/>
      <c r="K14" s="47"/>
      <c r="L14" s="47"/>
      <c r="M14" s="47"/>
      <c r="N14" s="47"/>
      <c r="O14" s="47"/>
      <c r="P14" s="47"/>
      <c r="Q14" s="47"/>
      <c r="R14" s="47"/>
      <c r="S14" s="52"/>
    </row>
    <row r="15" spans="1:22" ht="18.75" x14ac:dyDescent="0.25">
      <c r="A15" s="50">
        <f t="shared" si="0"/>
        <v>14</v>
      </c>
      <c r="B15" s="46" t="s">
        <v>163</v>
      </c>
      <c r="C15" s="48" t="s">
        <v>56</v>
      </c>
      <c r="D15" s="48" t="s">
        <v>192</v>
      </c>
      <c r="E15" s="48">
        <v>10107</v>
      </c>
      <c r="F15" s="210" t="s">
        <v>162</v>
      </c>
      <c r="G15" s="47"/>
      <c r="H15" s="47"/>
      <c r="I15" s="48" t="s">
        <v>40</v>
      </c>
      <c r="J15" s="47"/>
      <c r="K15" s="47"/>
      <c r="L15" s="47"/>
      <c r="M15" s="47"/>
      <c r="N15" s="47"/>
      <c r="O15" s="47"/>
      <c r="P15" s="47"/>
      <c r="Q15" s="47"/>
      <c r="R15" s="47"/>
      <c r="S15" s="52"/>
    </row>
    <row r="16" spans="1:22" ht="18.75" x14ac:dyDescent="0.25">
      <c r="A16" s="50">
        <f t="shared" si="0"/>
        <v>15</v>
      </c>
      <c r="B16" s="46" t="s">
        <v>199</v>
      </c>
      <c r="C16" s="48" t="s">
        <v>1</v>
      </c>
      <c r="D16" s="48" t="s">
        <v>192</v>
      </c>
      <c r="E16" s="48">
        <v>10104</v>
      </c>
      <c r="F16" s="210" t="s">
        <v>174</v>
      </c>
      <c r="G16" s="47"/>
      <c r="H16" s="47"/>
      <c r="I16" s="48" t="s">
        <v>40</v>
      </c>
      <c r="J16" s="47"/>
      <c r="K16" s="47"/>
      <c r="L16" s="47"/>
      <c r="M16" s="47"/>
      <c r="N16" s="47"/>
      <c r="O16" s="47"/>
      <c r="P16" s="47"/>
      <c r="Q16" s="47"/>
      <c r="R16" s="47"/>
      <c r="S16" s="52"/>
    </row>
    <row r="17" spans="1:19" ht="18.75" x14ac:dyDescent="0.25">
      <c r="A17" s="50">
        <f t="shared" si="0"/>
        <v>16</v>
      </c>
      <c r="B17" s="46" t="s">
        <v>200</v>
      </c>
      <c r="C17" s="48" t="s">
        <v>54</v>
      </c>
      <c r="D17" s="48" t="s">
        <v>192</v>
      </c>
      <c r="E17" s="48">
        <v>10101</v>
      </c>
      <c r="F17" s="210" t="s">
        <v>171</v>
      </c>
      <c r="G17" s="47"/>
      <c r="H17" s="47"/>
      <c r="I17" s="48" t="s">
        <v>40</v>
      </c>
      <c r="J17" s="47"/>
      <c r="K17" s="47"/>
      <c r="L17" s="47"/>
      <c r="M17" s="47"/>
      <c r="N17" s="47"/>
      <c r="O17" s="47"/>
      <c r="P17" s="47"/>
      <c r="Q17" s="47"/>
      <c r="R17" s="47"/>
      <c r="S17" s="52"/>
    </row>
  </sheetData>
  <dataConsolidate/>
  <dataValidations count="3">
    <dataValidation type="list" allowBlank="1" showInputMessage="1" showErrorMessage="1" sqref="S2:S10" xr:uid="{080825B4-C8D8-4B0E-A85F-280108554792}">
      <formula1>$V$3:$V$4</formula1>
    </dataValidation>
    <dataValidation type="list" allowBlank="1" showInputMessage="1" showErrorMessage="1" sqref="R2:R10" xr:uid="{DD180D75-98EA-4726-B61A-A88E077ED5C9}">
      <formula1>$V$7:$V$9</formula1>
    </dataValidation>
    <dataValidation type="list" allowBlank="1" showInputMessage="1" showErrorMessage="1" sqref="I2:I17" xr:uid="{225454B9-B788-4654-B242-2758D7C82473}">
      <formula1>$V$5:$V$6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A23A8F-427F-4A01-9465-970DB0E48E0E}">
          <x14:formula1>
            <xm:f>'فراخوانی شاخص ها'!$B$1:$H$1</xm:f>
          </x14:formula1>
          <xm:sqref>C2:C17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8ECA3-3426-4185-8E44-029FE3992909}">
  <dimension ref="A1:H21"/>
  <sheetViews>
    <sheetView rightToLeft="1" topLeftCell="A22" workbookViewId="0">
      <selection activeCell="B2" sqref="B2"/>
    </sheetView>
  </sheetViews>
  <sheetFormatPr defaultRowHeight="15" x14ac:dyDescent="0.25"/>
  <cols>
    <col min="2" max="2" width="20.42578125" customWidth="1"/>
    <col min="3" max="3" width="23.5703125" customWidth="1"/>
    <col min="4" max="4" width="16.85546875" customWidth="1"/>
    <col min="5" max="5" width="23.5703125" customWidth="1"/>
    <col min="6" max="6" width="25.28515625" customWidth="1"/>
    <col min="7" max="7" width="25.85546875" customWidth="1"/>
    <col min="8" max="8" width="25.28515625" customWidth="1"/>
  </cols>
  <sheetData>
    <row r="1" spans="1:8" ht="15.75" thickBot="1" x14ac:dyDescent="0.3">
      <c r="A1" s="18" t="s">
        <v>23</v>
      </c>
      <c r="B1" s="17" t="s">
        <v>1</v>
      </c>
      <c r="C1" s="16" t="s">
        <v>54</v>
      </c>
      <c r="D1" s="15" t="s">
        <v>8</v>
      </c>
      <c r="E1" s="41" t="s">
        <v>51</v>
      </c>
      <c r="F1" s="14" t="s">
        <v>55</v>
      </c>
      <c r="G1" s="13" t="s">
        <v>56</v>
      </c>
      <c r="H1" s="116" t="s">
        <v>58</v>
      </c>
    </row>
    <row r="2" spans="1:8" ht="36.6" customHeight="1" x14ac:dyDescent="0.25">
      <c r="A2" s="19">
        <v>1</v>
      </c>
      <c r="B2" s="22" t="s">
        <v>4</v>
      </c>
      <c r="C2" s="30" t="s">
        <v>11</v>
      </c>
      <c r="D2" s="259" t="s">
        <v>9</v>
      </c>
      <c r="E2" s="200" t="s">
        <v>67</v>
      </c>
      <c r="F2" s="56" t="s">
        <v>149</v>
      </c>
      <c r="G2" s="34" t="s">
        <v>71</v>
      </c>
      <c r="H2" s="38" t="s">
        <v>146</v>
      </c>
    </row>
    <row r="3" spans="1:8" ht="30" x14ac:dyDescent="0.25">
      <c r="A3" s="20">
        <v>2</v>
      </c>
      <c r="B3" s="23" t="s">
        <v>5</v>
      </c>
      <c r="C3" s="31" t="s">
        <v>66</v>
      </c>
      <c r="D3" s="28" t="s">
        <v>10</v>
      </c>
      <c r="E3" s="44" t="s">
        <v>62</v>
      </c>
      <c r="F3" s="57" t="s">
        <v>14</v>
      </c>
      <c r="G3" s="58" t="s">
        <v>72</v>
      </c>
      <c r="H3" s="38" t="s">
        <v>138</v>
      </c>
    </row>
    <row r="4" spans="1:8" x14ac:dyDescent="0.25">
      <c r="A4" s="20">
        <v>3</v>
      </c>
      <c r="B4" s="23" t="s">
        <v>65</v>
      </c>
      <c r="C4" s="32" t="s">
        <v>100</v>
      </c>
      <c r="D4" s="28" t="s">
        <v>5</v>
      </c>
      <c r="E4" s="44" t="s">
        <v>68</v>
      </c>
      <c r="F4" s="26" t="s">
        <v>151</v>
      </c>
      <c r="G4" s="35" t="s">
        <v>17</v>
      </c>
      <c r="H4" s="39" t="s">
        <v>59</v>
      </c>
    </row>
    <row r="5" spans="1:8" ht="30" customHeight="1" x14ac:dyDescent="0.25">
      <c r="A5" s="20">
        <v>4</v>
      </c>
      <c r="B5" s="23" t="s">
        <v>6</v>
      </c>
      <c r="C5" s="31" t="s">
        <v>12</v>
      </c>
      <c r="D5" s="28" t="s">
        <v>6</v>
      </c>
      <c r="E5" s="44" t="s">
        <v>69</v>
      </c>
      <c r="F5" s="25" t="s">
        <v>15</v>
      </c>
      <c r="G5" s="35" t="s">
        <v>18</v>
      </c>
      <c r="H5" s="39" t="s">
        <v>60</v>
      </c>
    </row>
    <row r="6" spans="1:8" ht="21.6" customHeight="1" thickBot="1" x14ac:dyDescent="0.3">
      <c r="A6" s="21">
        <v>5</v>
      </c>
      <c r="B6" s="24" t="s">
        <v>7</v>
      </c>
      <c r="C6" s="33" t="s">
        <v>7</v>
      </c>
      <c r="D6" s="260" t="s">
        <v>7</v>
      </c>
      <c r="E6" s="201" t="s">
        <v>64</v>
      </c>
      <c r="F6" s="27" t="s">
        <v>16</v>
      </c>
      <c r="G6" s="36" t="s">
        <v>73</v>
      </c>
      <c r="H6" s="40" t="s">
        <v>61</v>
      </c>
    </row>
    <row r="7" spans="1:8" x14ac:dyDescent="0.25">
      <c r="A7" s="72"/>
      <c r="B7" s="72"/>
      <c r="C7" s="72"/>
      <c r="D7" s="72"/>
      <c r="E7" s="72"/>
      <c r="F7" s="72"/>
      <c r="G7" s="72"/>
      <c r="H7" s="72"/>
    </row>
    <row r="8" spans="1:8" ht="15.75" thickBot="1" x14ac:dyDescent="0.3">
      <c r="A8" s="72"/>
      <c r="B8" s="72"/>
      <c r="C8" s="72"/>
      <c r="D8" s="72"/>
      <c r="E8" s="72"/>
      <c r="F8" s="72"/>
      <c r="G8" s="72"/>
      <c r="H8" s="72"/>
    </row>
    <row r="9" spans="1:8" ht="15.75" thickBot="1" x14ac:dyDescent="0.3">
      <c r="A9" s="1" t="s">
        <v>23</v>
      </c>
      <c r="B9" s="3" t="s">
        <v>1</v>
      </c>
      <c r="C9" s="4" t="s">
        <v>54</v>
      </c>
      <c r="D9" s="206" t="s">
        <v>8</v>
      </c>
      <c r="E9" s="41" t="s">
        <v>51</v>
      </c>
      <c r="F9" s="207" t="s">
        <v>55</v>
      </c>
      <c r="G9" s="208" t="s">
        <v>56</v>
      </c>
      <c r="H9" s="12" t="s">
        <v>58</v>
      </c>
    </row>
    <row r="10" spans="1:8" x14ac:dyDescent="0.25">
      <c r="A10" s="1">
        <v>1</v>
      </c>
      <c r="B10" s="5">
        <v>0.3</v>
      </c>
      <c r="C10" s="4">
        <v>0.3</v>
      </c>
      <c r="D10" s="209">
        <v>0.3</v>
      </c>
      <c r="E10" s="42">
        <v>0.15</v>
      </c>
      <c r="F10" s="207">
        <v>0.3</v>
      </c>
      <c r="G10" s="144">
        <v>0.2</v>
      </c>
      <c r="H10" s="37">
        <v>0.3</v>
      </c>
    </row>
    <row r="11" spans="1:8" x14ac:dyDescent="0.25">
      <c r="A11" s="1">
        <v>2</v>
      </c>
      <c r="B11" s="5">
        <v>0.15</v>
      </c>
      <c r="C11" s="4">
        <v>0.25</v>
      </c>
      <c r="D11" s="209">
        <v>0.25</v>
      </c>
      <c r="E11" s="44">
        <v>0.15</v>
      </c>
      <c r="F11" s="207">
        <v>0.2</v>
      </c>
      <c r="G11" s="208">
        <v>0.3</v>
      </c>
      <c r="H11" s="38">
        <v>0.2</v>
      </c>
    </row>
    <row r="12" spans="1:8" x14ac:dyDescent="0.25">
      <c r="A12" s="1">
        <v>3</v>
      </c>
      <c r="B12" s="5">
        <v>0.2</v>
      </c>
      <c r="C12" s="6">
        <v>0.1</v>
      </c>
      <c r="D12" s="179">
        <v>0.1</v>
      </c>
      <c r="E12" s="44">
        <v>0.3</v>
      </c>
      <c r="F12" s="138">
        <v>0.2</v>
      </c>
      <c r="G12" s="208">
        <v>0.1</v>
      </c>
      <c r="H12" s="39">
        <v>0.1</v>
      </c>
    </row>
    <row r="13" spans="1:8" x14ac:dyDescent="0.25">
      <c r="A13" s="1">
        <v>4</v>
      </c>
      <c r="B13" s="5">
        <v>0.2</v>
      </c>
      <c r="C13" s="4">
        <v>0.2</v>
      </c>
      <c r="D13" s="209">
        <v>0.2</v>
      </c>
      <c r="E13" s="43">
        <v>0.2</v>
      </c>
      <c r="F13" s="207">
        <v>0.2</v>
      </c>
      <c r="G13" s="208">
        <v>0.2</v>
      </c>
      <c r="H13" s="39">
        <v>0.2</v>
      </c>
    </row>
    <row r="14" spans="1:8" s="72" customFormat="1" ht="15.75" thickBot="1" x14ac:dyDescent="0.3">
      <c r="A14" s="1">
        <v>5</v>
      </c>
      <c r="B14" s="5">
        <v>0.15</v>
      </c>
      <c r="C14" s="4">
        <v>0.15</v>
      </c>
      <c r="D14" s="209">
        <v>0.15</v>
      </c>
      <c r="E14" s="45">
        <v>0.2</v>
      </c>
      <c r="F14" s="207">
        <v>0.15</v>
      </c>
      <c r="G14" s="208">
        <v>0.2</v>
      </c>
      <c r="H14" s="40">
        <v>0.2</v>
      </c>
    </row>
    <row r="15" spans="1:8" ht="15.75" thickBot="1" x14ac:dyDescent="0.3"/>
    <row r="16" spans="1:8" ht="15.75" thickBot="1" x14ac:dyDescent="0.3">
      <c r="A16" s="137" t="s">
        <v>23</v>
      </c>
      <c r="B16" s="136" t="s">
        <v>1</v>
      </c>
      <c r="C16" s="134" t="s">
        <v>54</v>
      </c>
      <c r="D16" s="202" t="s">
        <v>8</v>
      </c>
      <c r="E16" s="41" t="s">
        <v>51</v>
      </c>
      <c r="F16" s="203" t="s">
        <v>55</v>
      </c>
      <c r="G16" s="204" t="s">
        <v>56</v>
      </c>
      <c r="H16" s="12" t="s">
        <v>58</v>
      </c>
    </row>
    <row r="17" spans="1:8" ht="58.15" customHeight="1" x14ac:dyDescent="0.25">
      <c r="A17" s="20">
        <v>1</v>
      </c>
      <c r="B17" s="23" t="s">
        <v>104</v>
      </c>
      <c r="C17" s="32" t="s">
        <v>117</v>
      </c>
      <c r="D17" s="28" t="s">
        <v>122</v>
      </c>
      <c r="E17" s="42" t="s">
        <v>156</v>
      </c>
      <c r="F17" s="26" t="s">
        <v>150</v>
      </c>
      <c r="G17" s="198" t="s">
        <v>141</v>
      </c>
      <c r="H17" s="196" t="s">
        <v>147</v>
      </c>
    </row>
    <row r="18" spans="1:8" ht="75" x14ac:dyDescent="0.25">
      <c r="A18" s="20">
        <v>2</v>
      </c>
      <c r="B18" s="23" t="s">
        <v>107</v>
      </c>
      <c r="C18" s="32" t="s">
        <v>118</v>
      </c>
      <c r="D18" s="28" t="s">
        <v>124</v>
      </c>
      <c r="E18" s="42" t="s">
        <v>157</v>
      </c>
      <c r="F18" s="26" t="s">
        <v>154</v>
      </c>
      <c r="G18" s="198" t="s">
        <v>142</v>
      </c>
      <c r="H18" s="38" t="s">
        <v>139</v>
      </c>
    </row>
    <row r="19" spans="1:8" ht="60" x14ac:dyDescent="0.25">
      <c r="A19" s="20">
        <v>3</v>
      </c>
      <c r="B19" s="23" t="s">
        <v>105</v>
      </c>
      <c r="C19" s="32" t="s">
        <v>119</v>
      </c>
      <c r="D19" s="28" t="s">
        <v>123</v>
      </c>
      <c r="E19" s="44" t="s">
        <v>158</v>
      </c>
      <c r="F19" s="26" t="s">
        <v>152</v>
      </c>
      <c r="G19" s="198" t="s">
        <v>143</v>
      </c>
      <c r="H19" s="38" t="s">
        <v>140</v>
      </c>
    </row>
    <row r="20" spans="1:8" ht="60" x14ac:dyDescent="0.25">
      <c r="A20" s="20">
        <v>4</v>
      </c>
      <c r="B20" s="23" t="s">
        <v>106</v>
      </c>
      <c r="C20" s="31" t="s">
        <v>120</v>
      </c>
      <c r="D20" s="28" t="s">
        <v>106</v>
      </c>
      <c r="E20" s="43" t="s">
        <v>159</v>
      </c>
      <c r="F20" s="26" t="s">
        <v>153</v>
      </c>
      <c r="G20" s="198" t="s">
        <v>144</v>
      </c>
      <c r="H20" s="38" t="s">
        <v>148</v>
      </c>
    </row>
    <row r="21" spans="1:8" ht="60.75" thickBot="1" x14ac:dyDescent="0.3">
      <c r="A21" s="21">
        <v>5</v>
      </c>
      <c r="B21" s="24" t="s">
        <v>108</v>
      </c>
      <c r="C21" s="135" t="s">
        <v>121</v>
      </c>
      <c r="D21" s="29" t="s">
        <v>125</v>
      </c>
      <c r="E21" s="45" t="s">
        <v>160</v>
      </c>
      <c r="F21" s="199" t="s">
        <v>155</v>
      </c>
      <c r="G21" s="205" t="s">
        <v>145</v>
      </c>
      <c r="H21" s="19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F2A46-6065-46C8-87EA-9C35AFA23616}">
  <dimension ref="A1:EO552"/>
  <sheetViews>
    <sheetView rightToLeft="1" tabSelected="1" zoomScale="86" workbookViewId="0">
      <selection activeCell="B5" sqref="B5"/>
    </sheetView>
  </sheetViews>
  <sheetFormatPr defaultColWidth="8.85546875" defaultRowHeight="15" x14ac:dyDescent="0.25"/>
  <cols>
    <col min="1" max="1" width="8.85546875" style="248"/>
    <col min="2" max="2" width="16.28515625" style="248" customWidth="1"/>
    <col min="3" max="3" width="19.28515625" style="248" customWidth="1"/>
    <col min="4" max="4" width="9" style="248" customWidth="1"/>
    <col min="5" max="5" width="17.85546875" style="248" customWidth="1"/>
    <col min="6" max="6" width="21.7109375" style="248" customWidth="1"/>
    <col min="7" max="7" width="6.5703125" style="248" customWidth="1"/>
    <col min="8" max="8" width="13.7109375" style="248" customWidth="1"/>
    <col min="9" max="9" width="18" style="248" customWidth="1"/>
    <col min="10" max="10" width="7.28515625" style="248" customWidth="1"/>
    <col min="11" max="11" width="21.28515625" style="248" customWidth="1"/>
    <col min="12" max="12" width="26.5703125" style="248" customWidth="1"/>
    <col min="13" max="13" width="6.85546875" style="248" customWidth="1"/>
    <col min="14" max="14" width="22.28515625" style="248" customWidth="1"/>
    <col min="15" max="15" width="24.7109375" style="248" customWidth="1"/>
    <col min="16" max="16" width="7.28515625" style="248" customWidth="1"/>
    <col min="17" max="17" width="23.85546875" style="248" customWidth="1"/>
    <col min="18" max="18" width="27.140625" style="248" customWidth="1"/>
    <col min="19" max="19" width="7.7109375" style="248" customWidth="1"/>
    <col min="20" max="20" width="23.140625" style="248" customWidth="1"/>
    <col min="21" max="21" width="24.28515625" style="248" customWidth="1"/>
    <col min="22" max="22" width="9.5703125" style="248" customWidth="1"/>
    <col min="23" max="145" width="8.85546875" style="143"/>
    <col min="146" max="16384" width="8.85546875" style="248"/>
  </cols>
  <sheetData>
    <row r="1" spans="1:22" ht="30.6" customHeight="1" thickBot="1" x14ac:dyDescent="0.3">
      <c r="A1" s="226" t="s">
        <v>23</v>
      </c>
      <c r="B1" s="227" t="s">
        <v>1</v>
      </c>
      <c r="C1" s="228" t="s">
        <v>103</v>
      </c>
      <c r="D1" s="229" t="s">
        <v>136</v>
      </c>
      <c r="E1" s="230" t="s">
        <v>54</v>
      </c>
      <c r="F1" s="231" t="s">
        <v>103</v>
      </c>
      <c r="G1" s="232" t="s">
        <v>136</v>
      </c>
      <c r="H1" s="233" t="s">
        <v>8</v>
      </c>
      <c r="I1" s="234" t="s">
        <v>103</v>
      </c>
      <c r="J1" s="235" t="s">
        <v>136</v>
      </c>
      <c r="K1" s="236" t="s">
        <v>51</v>
      </c>
      <c r="L1" s="237" t="s">
        <v>103</v>
      </c>
      <c r="M1" s="238" t="s">
        <v>136</v>
      </c>
      <c r="N1" s="239" t="s">
        <v>55</v>
      </c>
      <c r="O1" s="240" t="s">
        <v>103</v>
      </c>
      <c r="P1" s="241" t="s">
        <v>136</v>
      </c>
      <c r="Q1" s="242" t="s">
        <v>56</v>
      </c>
      <c r="R1" s="243" t="s">
        <v>103</v>
      </c>
      <c r="S1" s="244" t="s">
        <v>136</v>
      </c>
      <c r="T1" s="245" t="s">
        <v>58</v>
      </c>
      <c r="U1" s="246" t="s">
        <v>103</v>
      </c>
      <c r="V1" s="247" t="s">
        <v>136</v>
      </c>
    </row>
    <row r="2" spans="1:22" ht="60" customHeight="1" x14ac:dyDescent="0.25">
      <c r="A2" s="162">
        <v>1</v>
      </c>
      <c r="B2" s="163" t="s">
        <v>4</v>
      </c>
      <c r="C2" s="164" t="s">
        <v>104</v>
      </c>
      <c r="D2" s="165">
        <v>0.3</v>
      </c>
      <c r="E2" s="166" t="s">
        <v>11</v>
      </c>
      <c r="F2" s="167" t="s">
        <v>117</v>
      </c>
      <c r="G2" s="168">
        <v>0.3</v>
      </c>
      <c r="H2" s="169" t="s">
        <v>9</v>
      </c>
      <c r="I2" s="170" t="s">
        <v>122</v>
      </c>
      <c r="J2" s="171">
        <v>0.3</v>
      </c>
      <c r="K2" s="157" t="s">
        <v>67</v>
      </c>
      <c r="L2" s="200" t="s">
        <v>156</v>
      </c>
      <c r="M2" s="158">
        <v>0.15</v>
      </c>
      <c r="N2" s="142" t="s">
        <v>13</v>
      </c>
      <c r="O2" s="26" t="s">
        <v>150</v>
      </c>
      <c r="P2" s="159">
        <v>0.3</v>
      </c>
      <c r="Q2" s="192" t="s">
        <v>71</v>
      </c>
      <c r="R2" s="198" t="s">
        <v>141</v>
      </c>
      <c r="S2" s="172">
        <v>0.2</v>
      </c>
      <c r="T2" s="160" t="s">
        <v>75</v>
      </c>
      <c r="U2" s="196" t="s">
        <v>147</v>
      </c>
      <c r="V2" s="161">
        <v>0.3</v>
      </c>
    </row>
    <row r="3" spans="1:22" ht="78" customHeight="1" x14ac:dyDescent="0.25">
      <c r="A3" s="173">
        <v>2</v>
      </c>
      <c r="B3" s="174" t="s">
        <v>5</v>
      </c>
      <c r="C3" s="5" t="s">
        <v>107</v>
      </c>
      <c r="D3" s="175">
        <v>0.15</v>
      </c>
      <c r="E3" s="176" t="s">
        <v>66</v>
      </c>
      <c r="F3" s="6" t="s">
        <v>118</v>
      </c>
      <c r="G3" s="177">
        <v>0.25</v>
      </c>
      <c r="H3" s="178" t="s">
        <v>10</v>
      </c>
      <c r="I3" s="179" t="s">
        <v>124</v>
      </c>
      <c r="J3" s="180">
        <v>0.25</v>
      </c>
      <c r="K3" s="145" t="s">
        <v>62</v>
      </c>
      <c r="L3" s="200" t="s">
        <v>157</v>
      </c>
      <c r="M3" s="146">
        <v>0.15</v>
      </c>
      <c r="N3" s="140" t="s">
        <v>14</v>
      </c>
      <c r="O3" s="26" t="s">
        <v>154</v>
      </c>
      <c r="P3" s="149">
        <v>0.2</v>
      </c>
      <c r="Q3" s="151" t="s">
        <v>72</v>
      </c>
      <c r="R3" s="198" t="s">
        <v>142</v>
      </c>
      <c r="S3" s="193">
        <v>0.3</v>
      </c>
      <c r="T3" s="152" t="s">
        <v>74</v>
      </c>
      <c r="U3" s="38" t="s">
        <v>139</v>
      </c>
      <c r="V3" s="154">
        <v>0.2</v>
      </c>
    </row>
    <row r="4" spans="1:22" ht="69.599999999999994" customHeight="1" x14ac:dyDescent="0.25">
      <c r="A4" s="173">
        <v>3</v>
      </c>
      <c r="B4" s="174" t="s">
        <v>65</v>
      </c>
      <c r="C4" s="5" t="s">
        <v>105</v>
      </c>
      <c r="D4" s="175">
        <v>0.2</v>
      </c>
      <c r="E4" s="176" t="s">
        <v>100</v>
      </c>
      <c r="F4" s="6" t="s">
        <v>119</v>
      </c>
      <c r="G4" s="181">
        <v>0.1</v>
      </c>
      <c r="H4" s="178" t="s">
        <v>5</v>
      </c>
      <c r="I4" s="179" t="s">
        <v>123</v>
      </c>
      <c r="J4" s="180">
        <v>0.1</v>
      </c>
      <c r="K4" s="145" t="s">
        <v>68</v>
      </c>
      <c r="L4" s="44" t="s">
        <v>158</v>
      </c>
      <c r="M4" s="146">
        <v>0.3</v>
      </c>
      <c r="N4" s="140" t="s">
        <v>70</v>
      </c>
      <c r="O4" s="26" t="s">
        <v>152</v>
      </c>
      <c r="P4" s="139">
        <v>0.2</v>
      </c>
      <c r="Q4" s="151" t="s">
        <v>17</v>
      </c>
      <c r="R4" s="198" t="s">
        <v>143</v>
      </c>
      <c r="S4" s="193">
        <v>0.1</v>
      </c>
      <c r="T4" s="152" t="s">
        <v>59</v>
      </c>
      <c r="U4" s="38" t="s">
        <v>140</v>
      </c>
      <c r="V4" s="153">
        <v>0.1</v>
      </c>
    </row>
    <row r="5" spans="1:22" ht="65.45" customHeight="1" x14ac:dyDescent="0.25">
      <c r="A5" s="173">
        <v>4</v>
      </c>
      <c r="B5" s="174" t="s">
        <v>6</v>
      </c>
      <c r="C5" s="5" t="s">
        <v>106</v>
      </c>
      <c r="D5" s="175">
        <v>0.2</v>
      </c>
      <c r="E5" s="176" t="s">
        <v>12</v>
      </c>
      <c r="F5" s="4" t="s">
        <v>120</v>
      </c>
      <c r="G5" s="177">
        <v>0.2</v>
      </c>
      <c r="H5" s="178" t="s">
        <v>6</v>
      </c>
      <c r="I5" s="179" t="s">
        <v>106</v>
      </c>
      <c r="J5" s="180">
        <v>0.2</v>
      </c>
      <c r="K5" s="145" t="s">
        <v>69</v>
      </c>
      <c r="L5" s="44" t="s">
        <v>159</v>
      </c>
      <c r="M5" s="146">
        <v>0.2</v>
      </c>
      <c r="N5" s="140" t="s">
        <v>15</v>
      </c>
      <c r="O5" s="26" t="s">
        <v>153</v>
      </c>
      <c r="P5" s="149">
        <v>0.2</v>
      </c>
      <c r="Q5" s="151" t="s">
        <v>18</v>
      </c>
      <c r="R5" s="198" t="s">
        <v>144</v>
      </c>
      <c r="S5" s="193">
        <v>0.2</v>
      </c>
      <c r="T5" s="152" t="s">
        <v>60</v>
      </c>
      <c r="U5" s="38" t="s">
        <v>148</v>
      </c>
      <c r="V5" s="153">
        <v>0.2</v>
      </c>
    </row>
    <row r="6" spans="1:22" ht="63" customHeight="1" thickBot="1" x14ac:dyDescent="0.3">
      <c r="A6" s="182">
        <v>5</v>
      </c>
      <c r="B6" s="183" t="s">
        <v>7</v>
      </c>
      <c r="C6" s="184" t="s">
        <v>108</v>
      </c>
      <c r="D6" s="185">
        <v>0.15</v>
      </c>
      <c r="E6" s="186" t="s">
        <v>7</v>
      </c>
      <c r="F6" s="187" t="s">
        <v>121</v>
      </c>
      <c r="G6" s="188">
        <v>0.15</v>
      </c>
      <c r="H6" s="189" t="s">
        <v>7</v>
      </c>
      <c r="I6" s="190" t="s">
        <v>125</v>
      </c>
      <c r="J6" s="191">
        <v>0.15</v>
      </c>
      <c r="K6" s="147" t="s">
        <v>64</v>
      </c>
      <c r="L6" s="201" t="s">
        <v>160</v>
      </c>
      <c r="M6" s="148">
        <v>0.2</v>
      </c>
      <c r="N6" s="141" t="s">
        <v>16</v>
      </c>
      <c r="O6" s="199" t="s">
        <v>155</v>
      </c>
      <c r="P6" s="150">
        <v>0.15</v>
      </c>
      <c r="Q6" s="194" t="s">
        <v>73</v>
      </c>
      <c r="R6" s="249" t="s">
        <v>145</v>
      </c>
      <c r="S6" s="195">
        <v>0.2</v>
      </c>
      <c r="T6" s="155" t="s">
        <v>61</v>
      </c>
      <c r="U6" s="197" t="s">
        <v>137</v>
      </c>
      <c r="V6" s="156">
        <v>0.2</v>
      </c>
    </row>
    <row r="7" spans="1:22" s="143" customFormat="1" x14ac:dyDescent="0.25"/>
    <row r="8" spans="1:22" s="143" customFormat="1" x14ac:dyDescent="0.25"/>
    <row r="9" spans="1:22" s="143" customFormat="1" x14ac:dyDescent="0.25"/>
    <row r="10" spans="1:22" s="143" customFormat="1" x14ac:dyDescent="0.25"/>
    <row r="11" spans="1:22" s="143" customFormat="1" x14ac:dyDescent="0.25"/>
    <row r="12" spans="1:22" s="143" customFormat="1" x14ac:dyDescent="0.25"/>
    <row r="13" spans="1:22" s="143" customFormat="1" x14ac:dyDescent="0.25"/>
    <row r="14" spans="1:22" s="143" customFormat="1" x14ac:dyDescent="0.25"/>
    <row r="15" spans="1:22" s="143" customFormat="1" x14ac:dyDescent="0.25"/>
    <row r="16" spans="1:22" s="143" customFormat="1" x14ac:dyDescent="0.25"/>
    <row r="17" s="143" customFormat="1" x14ac:dyDescent="0.25"/>
    <row r="18" s="143" customFormat="1" x14ac:dyDescent="0.25"/>
    <row r="19" s="143" customFormat="1" x14ac:dyDescent="0.25"/>
    <row r="20" s="143" customFormat="1" x14ac:dyDescent="0.25"/>
    <row r="21" s="143" customFormat="1" x14ac:dyDescent="0.25"/>
    <row r="22" s="143" customFormat="1" x14ac:dyDescent="0.25"/>
    <row r="23" s="143" customFormat="1" x14ac:dyDescent="0.25"/>
    <row r="24" s="143" customFormat="1" x14ac:dyDescent="0.25"/>
    <row r="25" s="143" customFormat="1" x14ac:dyDescent="0.25"/>
    <row r="26" s="143" customFormat="1" x14ac:dyDescent="0.25"/>
    <row r="27" s="143" customFormat="1" x14ac:dyDescent="0.25"/>
    <row r="28" s="143" customFormat="1" x14ac:dyDescent="0.25"/>
    <row r="29" s="143" customFormat="1" x14ac:dyDescent="0.25"/>
    <row r="30" s="143" customFormat="1" x14ac:dyDescent="0.25"/>
    <row r="31" s="143" customFormat="1" x14ac:dyDescent="0.25"/>
    <row r="32" s="143" customFormat="1" x14ac:dyDescent="0.25"/>
    <row r="33" s="143" customFormat="1" x14ac:dyDescent="0.25"/>
    <row r="34" s="143" customFormat="1" x14ac:dyDescent="0.25"/>
    <row r="35" s="143" customFormat="1" x14ac:dyDescent="0.25"/>
    <row r="36" s="143" customFormat="1" x14ac:dyDescent="0.25"/>
    <row r="37" s="143" customFormat="1" x14ac:dyDescent="0.25"/>
    <row r="38" s="143" customFormat="1" x14ac:dyDescent="0.25"/>
    <row r="39" s="143" customFormat="1" x14ac:dyDescent="0.25"/>
    <row r="40" s="143" customFormat="1" x14ac:dyDescent="0.25"/>
    <row r="41" s="143" customFormat="1" x14ac:dyDescent="0.25"/>
    <row r="42" s="143" customFormat="1" x14ac:dyDescent="0.25"/>
    <row r="43" s="143" customFormat="1" x14ac:dyDescent="0.25"/>
    <row r="44" s="143" customFormat="1" x14ac:dyDescent="0.25"/>
    <row r="45" s="143" customFormat="1" x14ac:dyDescent="0.25"/>
    <row r="46" s="143" customFormat="1" x14ac:dyDescent="0.25"/>
    <row r="47" s="143" customFormat="1" x14ac:dyDescent="0.25"/>
    <row r="48" s="143" customFormat="1" x14ac:dyDescent="0.25"/>
    <row r="49" s="143" customFormat="1" x14ac:dyDescent="0.25"/>
    <row r="50" s="143" customFormat="1" x14ac:dyDescent="0.25"/>
    <row r="51" s="143" customFormat="1" x14ac:dyDescent="0.25"/>
    <row r="52" s="143" customFormat="1" x14ac:dyDescent="0.25"/>
    <row r="53" s="143" customFormat="1" x14ac:dyDescent="0.25"/>
    <row r="54" s="143" customFormat="1" x14ac:dyDescent="0.25"/>
    <row r="55" s="143" customFormat="1" x14ac:dyDescent="0.25"/>
    <row r="56" s="143" customFormat="1" x14ac:dyDescent="0.25"/>
    <row r="57" s="143" customFormat="1" x14ac:dyDescent="0.25"/>
    <row r="58" s="143" customFormat="1" x14ac:dyDescent="0.25"/>
    <row r="59" s="143" customFormat="1" x14ac:dyDescent="0.25"/>
    <row r="60" s="143" customFormat="1" x14ac:dyDescent="0.25"/>
    <row r="61" s="143" customFormat="1" x14ac:dyDescent="0.25"/>
    <row r="62" s="143" customFormat="1" x14ac:dyDescent="0.25"/>
    <row r="63" s="143" customFormat="1" x14ac:dyDescent="0.25"/>
    <row r="64" s="143" customFormat="1" x14ac:dyDescent="0.25"/>
    <row r="65" s="143" customFormat="1" x14ac:dyDescent="0.25"/>
    <row r="66" s="143" customFormat="1" x14ac:dyDescent="0.25"/>
    <row r="67" s="143" customFormat="1" x14ac:dyDescent="0.25"/>
    <row r="68" s="143" customFormat="1" x14ac:dyDescent="0.25"/>
    <row r="69" s="143" customFormat="1" x14ac:dyDescent="0.25"/>
    <row r="70" s="143" customFormat="1" x14ac:dyDescent="0.25"/>
    <row r="71" s="143" customFormat="1" x14ac:dyDescent="0.25"/>
    <row r="72" s="143" customFormat="1" x14ac:dyDescent="0.25"/>
    <row r="73" s="143" customFormat="1" x14ac:dyDescent="0.25"/>
    <row r="74" s="143" customFormat="1" x14ac:dyDescent="0.25"/>
    <row r="75" s="143" customFormat="1" x14ac:dyDescent="0.25"/>
    <row r="76" s="143" customFormat="1" x14ac:dyDescent="0.25"/>
    <row r="77" s="143" customFormat="1" x14ac:dyDescent="0.25"/>
    <row r="78" s="143" customFormat="1" x14ac:dyDescent="0.25"/>
    <row r="79" s="143" customFormat="1" x14ac:dyDescent="0.25"/>
    <row r="80" s="143" customFormat="1" x14ac:dyDescent="0.25"/>
    <row r="81" s="143" customFormat="1" x14ac:dyDescent="0.25"/>
    <row r="82" s="143" customFormat="1" x14ac:dyDescent="0.25"/>
    <row r="83" s="143" customFormat="1" x14ac:dyDescent="0.25"/>
    <row r="84" s="143" customFormat="1" x14ac:dyDescent="0.25"/>
    <row r="85" s="143" customFormat="1" x14ac:dyDescent="0.25"/>
    <row r="86" s="143" customFormat="1" x14ac:dyDescent="0.25"/>
    <row r="87" s="143" customFormat="1" x14ac:dyDescent="0.25"/>
    <row r="88" s="143" customFormat="1" x14ac:dyDescent="0.25"/>
    <row r="89" s="143" customFormat="1" x14ac:dyDescent="0.25"/>
    <row r="90" s="143" customFormat="1" x14ac:dyDescent="0.25"/>
    <row r="91" s="143" customFormat="1" x14ac:dyDescent="0.25"/>
    <row r="92" s="143" customFormat="1" x14ac:dyDescent="0.25"/>
    <row r="93" s="143" customFormat="1" x14ac:dyDescent="0.25"/>
    <row r="94" s="143" customFormat="1" x14ac:dyDescent="0.25"/>
    <row r="95" s="143" customFormat="1" x14ac:dyDescent="0.25"/>
    <row r="96" s="143" customFormat="1" x14ac:dyDescent="0.25"/>
    <row r="97" s="143" customFormat="1" x14ac:dyDescent="0.25"/>
    <row r="98" s="143" customFormat="1" x14ac:dyDescent="0.25"/>
    <row r="99" s="143" customFormat="1" x14ac:dyDescent="0.25"/>
    <row r="100" s="143" customFormat="1" x14ac:dyDescent="0.25"/>
    <row r="101" s="143" customFormat="1" x14ac:dyDescent="0.25"/>
    <row r="102" s="143" customFormat="1" x14ac:dyDescent="0.25"/>
    <row r="103" s="143" customFormat="1" x14ac:dyDescent="0.25"/>
    <row r="104" s="143" customFormat="1" x14ac:dyDescent="0.25"/>
    <row r="105" s="143" customFormat="1" x14ac:dyDescent="0.25"/>
    <row r="106" s="143" customFormat="1" x14ac:dyDescent="0.25"/>
    <row r="107" s="143" customFormat="1" x14ac:dyDescent="0.25"/>
    <row r="108" s="143" customFormat="1" x14ac:dyDescent="0.25"/>
    <row r="109" s="143" customFormat="1" x14ac:dyDescent="0.25"/>
    <row r="110" s="143" customFormat="1" x14ac:dyDescent="0.25"/>
    <row r="111" s="143" customFormat="1" x14ac:dyDescent="0.25"/>
    <row r="112" s="143" customFormat="1" x14ac:dyDescent="0.25"/>
    <row r="113" s="143" customFormat="1" x14ac:dyDescent="0.25"/>
    <row r="114" s="143" customFormat="1" x14ac:dyDescent="0.25"/>
    <row r="115" s="143" customFormat="1" x14ac:dyDescent="0.25"/>
    <row r="116" s="143" customFormat="1" x14ac:dyDescent="0.25"/>
    <row r="117" s="143" customFormat="1" x14ac:dyDescent="0.25"/>
    <row r="118" s="143" customFormat="1" x14ac:dyDescent="0.25"/>
    <row r="119" s="143" customFormat="1" x14ac:dyDescent="0.25"/>
    <row r="120" s="143" customFormat="1" x14ac:dyDescent="0.25"/>
    <row r="121" s="143" customFormat="1" x14ac:dyDescent="0.25"/>
    <row r="122" s="143" customFormat="1" x14ac:dyDescent="0.25"/>
    <row r="123" s="143" customFormat="1" x14ac:dyDescent="0.25"/>
    <row r="124" s="143" customFormat="1" x14ac:dyDescent="0.25"/>
    <row r="125" s="143" customFormat="1" x14ac:dyDescent="0.25"/>
    <row r="126" s="143" customFormat="1" x14ac:dyDescent="0.25"/>
    <row r="127" s="143" customFormat="1" x14ac:dyDescent="0.25"/>
    <row r="128" s="143" customFormat="1" x14ac:dyDescent="0.25"/>
    <row r="129" s="143" customFormat="1" x14ac:dyDescent="0.25"/>
    <row r="130" s="143" customFormat="1" x14ac:dyDescent="0.25"/>
    <row r="131" s="143" customFormat="1" x14ac:dyDescent="0.25"/>
    <row r="132" s="143" customFormat="1" x14ac:dyDescent="0.25"/>
    <row r="133" s="143" customFormat="1" x14ac:dyDescent="0.25"/>
    <row r="134" s="143" customFormat="1" x14ac:dyDescent="0.25"/>
    <row r="135" s="143" customFormat="1" x14ac:dyDescent="0.25"/>
    <row r="136" s="143" customFormat="1" x14ac:dyDescent="0.25"/>
    <row r="137" s="143" customFormat="1" x14ac:dyDescent="0.25"/>
    <row r="138" s="143" customFormat="1" x14ac:dyDescent="0.25"/>
    <row r="139" s="143" customFormat="1" x14ac:dyDescent="0.25"/>
    <row r="140" s="143" customFormat="1" x14ac:dyDescent="0.25"/>
    <row r="141" s="143" customFormat="1" x14ac:dyDescent="0.25"/>
    <row r="142" s="143" customFormat="1" x14ac:dyDescent="0.25"/>
    <row r="143" s="143" customFormat="1" x14ac:dyDescent="0.25"/>
    <row r="144" s="143" customFormat="1" x14ac:dyDescent="0.25"/>
    <row r="145" s="143" customFormat="1" x14ac:dyDescent="0.25"/>
    <row r="146" s="143" customFormat="1" x14ac:dyDescent="0.25"/>
    <row r="147" s="143" customFormat="1" x14ac:dyDescent="0.25"/>
    <row r="148" s="143" customFormat="1" x14ac:dyDescent="0.25"/>
    <row r="149" s="143" customFormat="1" x14ac:dyDescent="0.25"/>
    <row r="150" s="143" customFormat="1" x14ac:dyDescent="0.25"/>
    <row r="151" s="143" customFormat="1" x14ac:dyDescent="0.25"/>
    <row r="152" s="143" customFormat="1" x14ac:dyDescent="0.25"/>
    <row r="153" s="143" customFormat="1" x14ac:dyDescent="0.25"/>
    <row r="154" s="143" customFormat="1" x14ac:dyDescent="0.25"/>
    <row r="155" s="143" customFormat="1" x14ac:dyDescent="0.25"/>
    <row r="156" s="143" customFormat="1" x14ac:dyDescent="0.25"/>
    <row r="157" s="143" customFormat="1" x14ac:dyDescent="0.25"/>
    <row r="158" s="143" customFormat="1" x14ac:dyDescent="0.25"/>
    <row r="159" s="143" customFormat="1" x14ac:dyDescent="0.25"/>
    <row r="160" s="143" customFormat="1" x14ac:dyDescent="0.25"/>
    <row r="161" s="143" customFormat="1" x14ac:dyDescent="0.25"/>
    <row r="162" s="143" customFormat="1" x14ac:dyDescent="0.25"/>
    <row r="163" s="143" customFormat="1" x14ac:dyDescent="0.25"/>
    <row r="164" s="143" customFormat="1" x14ac:dyDescent="0.25"/>
    <row r="165" s="143" customFormat="1" x14ac:dyDescent="0.25"/>
    <row r="166" s="143" customFormat="1" x14ac:dyDescent="0.25"/>
    <row r="167" s="143" customFormat="1" x14ac:dyDescent="0.25"/>
    <row r="168" s="143" customFormat="1" x14ac:dyDescent="0.25"/>
    <row r="169" s="143" customFormat="1" x14ac:dyDescent="0.25"/>
    <row r="170" s="143" customFormat="1" x14ac:dyDescent="0.25"/>
    <row r="171" s="143" customFormat="1" x14ac:dyDescent="0.25"/>
    <row r="172" s="143" customFormat="1" x14ac:dyDescent="0.25"/>
    <row r="173" s="143" customFormat="1" x14ac:dyDescent="0.25"/>
    <row r="174" s="143" customFormat="1" x14ac:dyDescent="0.25"/>
    <row r="175" s="143" customFormat="1" x14ac:dyDescent="0.25"/>
    <row r="176" s="143" customFormat="1" x14ac:dyDescent="0.25"/>
    <row r="177" s="143" customFormat="1" x14ac:dyDescent="0.25"/>
    <row r="178" s="143" customFormat="1" x14ac:dyDescent="0.25"/>
    <row r="179" s="143" customFormat="1" x14ac:dyDescent="0.25"/>
    <row r="180" s="143" customFormat="1" x14ac:dyDescent="0.25"/>
    <row r="181" s="143" customFormat="1" x14ac:dyDescent="0.25"/>
    <row r="182" s="143" customFormat="1" x14ac:dyDescent="0.25"/>
    <row r="183" s="143" customFormat="1" x14ac:dyDescent="0.25"/>
    <row r="184" s="143" customFormat="1" x14ac:dyDescent="0.25"/>
    <row r="185" s="143" customFormat="1" x14ac:dyDescent="0.25"/>
    <row r="186" s="143" customFormat="1" x14ac:dyDescent="0.25"/>
    <row r="187" s="143" customFormat="1" x14ac:dyDescent="0.25"/>
    <row r="188" s="143" customFormat="1" x14ac:dyDescent="0.25"/>
    <row r="189" s="143" customFormat="1" x14ac:dyDescent="0.25"/>
    <row r="190" s="143" customFormat="1" x14ac:dyDescent="0.25"/>
    <row r="191" s="143" customFormat="1" x14ac:dyDescent="0.25"/>
    <row r="192" s="143" customFormat="1" x14ac:dyDescent="0.25"/>
    <row r="193" s="143" customFormat="1" x14ac:dyDescent="0.25"/>
    <row r="194" s="143" customFormat="1" x14ac:dyDescent="0.25"/>
    <row r="195" s="143" customFormat="1" x14ac:dyDescent="0.25"/>
    <row r="196" s="143" customFormat="1" x14ac:dyDescent="0.25"/>
    <row r="197" s="143" customFormat="1" x14ac:dyDescent="0.25"/>
    <row r="198" s="143" customFormat="1" x14ac:dyDescent="0.25"/>
    <row r="199" s="143" customFormat="1" x14ac:dyDescent="0.25"/>
    <row r="200" s="143" customFormat="1" x14ac:dyDescent="0.25"/>
    <row r="201" s="143" customFormat="1" x14ac:dyDescent="0.25"/>
    <row r="202" s="143" customFormat="1" x14ac:dyDescent="0.25"/>
    <row r="203" s="143" customFormat="1" x14ac:dyDescent="0.25"/>
    <row r="204" s="143" customFormat="1" x14ac:dyDescent="0.25"/>
    <row r="205" s="143" customFormat="1" x14ac:dyDescent="0.25"/>
    <row r="206" s="143" customFormat="1" x14ac:dyDescent="0.25"/>
    <row r="207" s="143" customFormat="1" x14ac:dyDescent="0.25"/>
    <row r="208" s="143" customFormat="1" x14ac:dyDescent="0.25"/>
    <row r="209" s="143" customFormat="1" x14ac:dyDescent="0.25"/>
    <row r="210" s="143" customFormat="1" x14ac:dyDescent="0.25"/>
    <row r="211" s="143" customFormat="1" x14ac:dyDescent="0.25"/>
    <row r="212" s="143" customFormat="1" x14ac:dyDescent="0.25"/>
    <row r="213" s="143" customFormat="1" x14ac:dyDescent="0.25"/>
    <row r="214" s="143" customFormat="1" x14ac:dyDescent="0.25"/>
    <row r="215" s="143" customFormat="1" x14ac:dyDescent="0.25"/>
    <row r="216" s="143" customFormat="1" x14ac:dyDescent="0.25"/>
    <row r="217" s="143" customFormat="1" x14ac:dyDescent="0.25"/>
    <row r="218" s="143" customFormat="1" x14ac:dyDescent="0.25"/>
    <row r="219" s="143" customFormat="1" x14ac:dyDescent="0.25"/>
    <row r="220" s="143" customFormat="1" x14ac:dyDescent="0.25"/>
    <row r="221" s="143" customFormat="1" x14ac:dyDescent="0.25"/>
    <row r="222" s="143" customFormat="1" x14ac:dyDescent="0.25"/>
    <row r="223" s="143" customFormat="1" x14ac:dyDescent="0.25"/>
    <row r="224" s="143" customFormat="1" x14ac:dyDescent="0.25"/>
    <row r="225" s="143" customFormat="1" x14ac:dyDescent="0.25"/>
    <row r="226" s="143" customFormat="1" x14ac:dyDescent="0.25"/>
    <row r="227" s="143" customFormat="1" x14ac:dyDescent="0.25"/>
    <row r="228" s="143" customFormat="1" x14ac:dyDescent="0.25"/>
    <row r="229" s="143" customFormat="1" x14ac:dyDescent="0.25"/>
    <row r="230" s="143" customFormat="1" x14ac:dyDescent="0.25"/>
    <row r="231" s="143" customFormat="1" x14ac:dyDescent="0.25"/>
    <row r="232" s="143" customFormat="1" x14ac:dyDescent="0.25"/>
    <row r="233" s="143" customFormat="1" x14ac:dyDescent="0.25"/>
    <row r="234" s="143" customFormat="1" x14ac:dyDescent="0.25"/>
    <row r="235" s="143" customFormat="1" x14ac:dyDescent="0.25"/>
    <row r="236" s="143" customFormat="1" x14ac:dyDescent="0.25"/>
    <row r="237" s="143" customFormat="1" x14ac:dyDescent="0.25"/>
    <row r="238" s="143" customFormat="1" x14ac:dyDescent="0.25"/>
    <row r="239" s="143" customFormat="1" x14ac:dyDescent="0.25"/>
    <row r="240" s="143" customFormat="1" x14ac:dyDescent="0.25"/>
    <row r="241" s="143" customFormat="1" x14ac:dyDescent="0.25"/>
    <row r="242" s="143" customFormat="1" x14ac:dyDescent="0.25"/>
    <row r="243" s="143" customFormat="1" x14ac:dyDescent="0.25"/>
    <row r="244" s="143" customFormat="1" x14ac:dyDescent="0.25"/>
    <row r="245" s="143" customFormat="1" x14ac:dyDescent="0.25"/>
    <row r="246" s="143" customFormat="1" x14ac:dyDescent="0.25"/>
    <row r="247" s="143" customFormat="1" x14ac:dyDescent="0.25"/>
    <row r="248" s="143" customFormat="1" x14ac:dyDescent="0.25"/>
    <row r="249" s="143" customFormat="1" x14ac:dyDescent="0.25"/>
    <row r="250" s="143" customFormat="1" x14ac:dyDescent="0.25"/>
    <row r="251" s="143" customFormat="1" x14ac:dyDescent="0.25"/>
    <row r="252" s="143" customFormat="1" x14ac:dyDescent="0.25"/>
    <row r="253" s="143" customFormat="1" x14ac:dyDescent="0.25"/>
    <row r="254" s="143" customFormat="1" x14ac:dyDescent="0.25"/>
    <row r="255" s="143" customFormat="1" x14ac:dyDescent="0.25"/>
    <row r="256" s="143" customFormat="1" x14ac:dyDescent="0.25"/>
    <row r="257" s="143" customFormat="1" x14ac:dyDescent="0.25"/>
    <row r="258" s="143" customFormat="1" x14ac:dyDescent="0.25"/>
    <row r="259" s="143" customFormat="1" x14ac:dyDescent="0.25"/>
    <row r="260" s="143" customFormat="1" x14ac:dyDescent="0.25"/>
    <row r="261" s="143" customFormat="1" x14ac:dyDescent="0.25"/>
    <row r="262" s="143" customFormat="1" x14ac:dyDescent="0.25"/>
    <row r="263" s="143" customFormat="1" x14ac:dyDescent="0.25"/>
    <row r="264" s="143" customFormat="1" x14ac:dyDescent="0.25"/>
    <row r="265" s="143" customFormat="1" x14ac:dyDescent="0.25"/>
    <row r="266" s="143" customFormat="1" x14ac:dyDescent="0.25"/>
    <row r="267" s="143" customFormat="1" x14ac:dyDescent="0.25"/>
    <row r="268" s="143" customFormat="1" x14ac:dyDescent="0.25"/>
    <row r="269" s="143" customFormat="1" x14ac:dyDescent="0.25"/>
    <row r="270" s="143" customFormat="1" x14ac:dyDescent="0.25"/>
    <row r="271" s="143" customFormat="1" x14ac:dyDescent="0.25"/>
    <row r="272" s="143" customFormat="1" x14ac:dyDescent="0.25"/>
    <row r="273" s="143" customFormat="1" x14ac:dyDescent="0.25"/>
    <row r="274" s="143" customFormat="1" x14ac:dyDescent="0.25"/>
    <row r="275" s="143" customFormat="1" x14ac:dyDescent="0.25"/>
    <row r="276" s="143" customFormat="1" x14ac:dyDescent="0.25"/>
    <row r="277" s="143" customFormat="1" x14ac:dyDescent="0.25"/>
    <row r="278" s="143" customFormat="1" x14ac:dyDescent="0.25"/>
    <row r="279" s="143" customFormat="1" x14ac:dyDescent="0.25"/>
    <row r="280" s="143" customFormat="1" x14ac:dyDescent="0.25"/>
    <row r="281" s="143" customFormat="1" x14ac:dyDescent="0.25"/>
    <row r="282" s="143" customFormat="1" x14ac:dyDescent="0.25"/>
    <row r="283" s="143" customFormat="1" x14ac:dyDescent="0.25"/>
    <row r="284" s="143" customFormat="1" x14ac:dyDescent="0.25"/>
    <row r="285" s="143" customFormat="1" x14ac:dyDescent="0.25"/>
    <row r="286" s="143" customFormat="1" x14ac:dyDescent="0.25"/>
    <row r="287" s="143" customFormat="1" x14ac:dyDescent="0.25"/>
    <row r="288" s="143" customFormat="1" x14ac:dyDescent="0.25"/>
    <row r="289" s="143" customFormat="1" x14ac:dyDescent="0.25"/>
    <row r="290" s="143" customFormat="1" x14ac:dyDescent="0.25"/>
    <row r="291" s="143" customFormat="1" x14ac:dyDescent="0.25"/>
    <row r="292" s="143" customFormat="1" x14ac:dyDescent="0.25"/>
    <row r="293" s="143" customFormat="1" x14ac:dyDescent="0.25"/>
    <row r="294" s="143" customFormat="1" x14ac:dyDescent="0.25"/>
    <row r="295" s="143" customFormat="1" x14ac:dyDescent="0.25"/>
    <row r="296" s="143" customFormat="1" x14ac:dyDescent="0.25"/>
    <row r="297" s="143" customFormat="1" x14ac:dyDescent="0.25"/>
    <row r="298" s="143" customFormat="1" x14ac:dyDescent="0.25"/>
    <row r="299" s="143" customFormat="1" x14ac:dyDescent="0.25"/>
    <row r="300" s="143" customFormat="1" x14ac:dyDescent="0.25"/>
    <row r="301" s="143" customFormat="1" x14ac:dyDescent="0.25"/>
    <row r="302" s="143" customFormat="1" x14ac:dyDescent="0.25"/>
    <row r="303" s="143" customFormat="1" x14ac:dyDescent="0.25"/>
    <row r="304" s="143" customFormat="1" x14ac:dyDescent="0.25"/>
    <row r="305" s="143" customFormat="1" x14ac:dyDescent="0.25"/>
    <row r="306" s="143" customFormat="1" x14ac:dyDescent="0.25"/>
    <row r="307" s="143" customFormat="1" x14ac:dyDescent="0.25"/>
    <row r="308" s="143" customFormat="1" x14ac:dyDescent="0.25"/>
    <row r="309" s="143" customFormat="1" x14ac:dyDescent="0.25"/>
    <row r="310" s="143" customFormat="1" x14ac:dyDescent="0.25"/>
    <row r="311" s="143" customFormat="1" x14ac:dyDescent="0.25"/>
    <row r="312" s="143" customFormat="1" x14ac:dyDescent="0.25"/>
    <row r="313" s="143" customFormat="1" x14ac:dyDescent="0.25"/>
    <row r="314" s="143" customFormat="1" x14ac:dyDescent="0.25"/>
    <row r="315" s="143" customFormat="1" x14ac:dyDescent="0.25"/>
    <row r="316" s="143" customFormat="1" x14ac:dyDescent="0.25"/>
    <row r="317" s="143" customFormat="1" x14ac:dyDescent="0.25"/>
    <row r="318" s="143" customFormat="1" x14ac:dyDescent="0.25"/>
    <row r="319" s="143" customFormat="1" x14ac:dyDescent="0.25"/>
    <row r="320" s="143" customFormat="1" x14ac:dyDescent="0.25"/>
    <row r="321" s="143" customFormat="1" x14ac:dyDescent="0.25"/>
    <row r="322" s="143" customFormat="1" x14ac:dyDescent="0.25"/>
    <row r="323" s="143" customFormat="1" x14ac:dyDescent="0.25"/>
    <row r="324" s="143" customFormat="1" x14ac:dyDescent="0.25"/>
    <row r="325" s="143" customFormat="1" x14ac:dyDescent="0.25"/>
    <row r="326" s="143" customFormat="1" x14ac:dyDescent="0.25"/>
    <row r="327" s="143" customFormat="1" x14ac:dyDescent="0.25"/>
    <row r="328" s="143" customFormat="1" x14ac:dyDescent="0.25"/>
    <row r="329" s="143" customFormat="1" x14ac:dyDescent="0.25"/>
    <row r="330" s="143" customFormat="1" x14ac:dyDescent="0.25"/>
    <row r="331" s="143" customFormat="1" x14ac:dyDescent="0.25"/>
    <row r="332" s="143" customFormat="1" x14ac:dyDescent="0.25"/>
    <row r="333" s="143" customFormat="1" x14ac:dyDescent="0.25"/>
    <row r="334" s="143" customFormat="1" x14ac:dyDescent="0.25"/>
    <row r="335" s="143" customFormat="1" x14ac:dyDescent="0.25"/>
    <row r="336" s="143" customFormat="1" x14ac:dyDescent="0.25"/>
    <row r="337" s="143" customFormat="1" x14ac:dyDescent="0.25"/>
    <row r="338" s="143" customFormat="1" x14ac:dyDescent="0.25"/>
    <row r="339" s="143" customFormat="1" x14ac:dyDescent="0.25"/>
    <row r="340" s="143" customFormat="1" x14ac:dyDescent="0.25"/>
    <row r="341" s="143" customFormat="1" x14ac:dyDescent="0.25"/>
    <row r="342" s="143" customFormat="1" x14ac:dyDescent="0.25"/>
    <row r="343" s="143" customFormat="1" x14ac:dyDescent="0.25"/>
    <row r="344" s="143" customFormat="1" x14ac:dyDescent="0.25"/>
    <row r="345" s="143" customFormat="1" x14ac:dyDescent="0.25"/>
    <row r="346" s="143" customFormat="1" x14ac:dyDescent="0.25"/>
    <row r="347" s="143" customFormat="1" x14ac:dyDescent="0.25"/>
    <row r="348" s="143" customFormat="1" x14ac:dyDescent="0.25"/>
    <row r="349" s="143" customFormat="1" x14ac:dyDescent="0.25"/>
    <row r="350" s="143" customFormat="1" x14ac:dyDescent="0.25"/>
    <row r="351" s="143" customFormat="1" x14ac:dyDescent="0.25"/>
    <row r="352" s="143" customFormat="1" x14ac:dyDescent="0.25"/>
    <row r="353" s="143" customFormat="1" x14ac:dyDescent="0.25"/>
    <row r="354" s="143" customFormat="1" x14ac:dyDescent="0.25"/>
    <row r="355" s="143" customFormat="1" x14ac:dyDescent="0.25"/>
    <row r="356" s="143" customFormat="1" x14ac:dyDescent="0.25"/>
    <row r="357" s="143" customFormat="1" x14ac:dyDescent="0.25"/>
    <row r="358" s="143" customFormat="1" x14ac:dyDescent="0.25"/>
    <row r="359" s="143" customFormat="1" x14ac:dyDescent="0.25"/>
    <row r="360" s="143" customFormat="1" x14ac:dyDescent="0.25"/>
    <row r="361" s="143" customFormat="1" x14ac:dyDescent="0.25"/>
    <row r="362" s="143" customFormat="1" x14ac:dyDescent="0.25"/>
    <row r="363" s="143" customFormat="1" x14ac:dyDescent="0.25"/>
    <row r="364" s="143" customFormat="1" x14ac:dyDescent="0.25"/>
    <row r="365" s="143" customFormat="1" x14ac:dyDescent="0.25"/>
    <row r="366" s="143" customFormat="1" x14ac:dyDescent="0.25"/>
    <row r="367" s="143" customFormat="1" x14ac:dyDescent="0.25"/>
    <row r="368" s="143" customFormat="1" x14ac:dyDescent="0.25"/>
    <row r="369" s="143" customFormat="1" x14ac:dyDescent="0.25"/>
    <row r="370" s="143" customFormat="1" x14ac:dyDescent="0.25"/>
    <row r="371" s="143" customFormat="1" x14ac:dyDescent="0.25"/>
    <row r="372" s="143" customFormat="1" x14ac:dyDescent="0.25"/>
    <row r="373" s="143" customFormat="1" x14ac:dyDescent="0.25"/>
    <row r="374" s="143" customFormat="1" x14ac:dyDescent="0.25"/>
    <row r="375" s="143" customFormat="1" x14ac:dyDescent="0.25"/>
    <row r="376" s="143" customFormat="1" x14ac:dyDescent="0.25"/>
    <row r="377" s="143" customFormat="1" x14ac:dyDescent="0.25"/>
    <row r="378" s="143" customFormat="1" x14ac:dyDescent="0.25"/>
    <row r="379" s="143" customFormat="1" x14ac:dyDescent="0.25"/>
    <row r="380" s="143" customFormat="1" x14ac:dyDescent="0.25"/>
    <row r="381" s="143" customFormat="1" x14ac:dyDescent="0.25"/>
    <row r="382" s="143" customFormat="1" x14ac:dyDescent="0.25"/>
    <row r="383" s="143" customFormat="1" x14ac:dyDescent="0.25"/>
    <row r="384" s="143" customFormat="1" x14ac:dyDescent="0.25"/>
    <row r="385" s="143" customFormat="1" x14ac:dyDescent="0.25"/>
    <row r="386" s="143" customFormat="1" x14ac:dyDescent="0.25"/>
    <row r="387" s="143" customFormat="1" x14ac:dyDescent="0.25"/>
    <row r="388" s="143" customFormat="1" x14ac:dyDescent="0.25"/>
    <row r="389" s="143" customFormat="1" x14ac:dyDescent="0.25"/>
    <row r="390" s="143" customFormat="1" x14ac:dyDescent="0.25"/>
    <row r="391" s="143" customFormat="1" x14ac:dyDescent="0.25"/>
    <row r="392" s="143" customFormat="1" x14ac:dyDescent="0.25"/>
    <row r="393" s="143" customFormat="1" x14ac:dyDescent="0.25"/>
    <row r="394" s="143" customFormat="1" x14ac:dyDescent="0.25"/>
    <row r="395" s="143" customFormat="1" x14ac:dyDescent="0.25"/>
    <row r="396" s="143" customFormat="1" x14ac:dyDescent="0.25"/>
    <row r="397" s="143" customFormat="1" x14ac:dyDescent="0.25"/>
    <row r="398" s="143" customFormat="1" x14ac:dyDescent="0.25"/>
    <row r="399" s="143" customFormat="1" x14ac:dyDescent="0.25"/>
    <row r="400" s="143" customFormat="1" x14ac:dyDescent="0.25"/>
    <row r="401" s="143" customFormat="1" x14ac:dyDescent="0.25"/>
    <row r="402" s="143" customFormat="1" x14ac:dyDescent="0.25"/>
    <row r="403" s="143" customFormat="1" x14ac:dyDescent="0.25"/>
    <row r="404" s="143" customFormat="1" x14ac:dyDescent="0.25"/>
    <row r="405" s="143" customFormat="1" x14ac:dyDescent="0.25"/>
    <row r="406" s="143" customFormat="1" x14ac:dyDescent="0.25"/>
    <row r="407" s="143" customFormat="1" x14ac:dyDescent="0.25"/>
    <row r="408" s="143" customFormat="1" x14ac:dyDescent="0.25"/>
    <row r="409" s="143" customFormat="1" x14ac:dyDescent="0.25"/>
    <row r="410" s="143" customFormat="1" x14ac:dyDescent="0.25"/>
    <row r="411" s="143" customFormat="1" x14ac:dyDescent="0.25"/>
    <row r="412" s="143" customFormat="1" x14ac:dyDescent="0.25"/>
    <row r="413" s="143" customFormat="1" x14ac:dyDescent="0.25"/>
    <row r="414" s="143" customFormat="1" x14ac:dyDescent="0.25"/>
    <row r="415" s="143" customFormat="1" x14ac:dyDescent="0.25"/>
    <row r="416" s="143" customFormat="1" x14ac:dyDescent="0.25"/>
    <row r="417" s="143" customFormat="1" x14ac:dyDescent="0.25"/>
    <row r="418" s="143" customFormat="1" x14ac:dyDescent="0.25"/>
    <row r="419" s="143" customFormat="1" x14ac:dyDescent="0.25"/>
    <row r="420" s="143" customFormat="1" x14ac:dyDescent="0.25"/>
    <row r="421" s="143" customFormat="1" x14ac:dyDescent="0.25"/>
    <row r="422" s="143" customFormat="1" x14ac:dyDescent="0.25"/>
    <row r="423" s="143" customFormat="1" x14ac:dyDescent="0.25"/>
    <row r="424" s="143" customFormat="1" x14ac:dyDescent="0.25"/>
    <row r="425" s="143" customFormat="1" x14ac:dyDescent="0.25"/>
    <row r="426" s="143" customFormat="1" x14ac:dyDescent="0.25"/>
    <row r="427" s="143" customFormat="1" x14ac:dyDescent="0.25"/>
    <row r="428" s="143" customFormat="1" x14ac:dyDescent="0.25"/>
    <row r="429" s="143" customFormat="1" x14ac:dyDescent="0.25"/>
    <row r="430" s="143" customFormat="1" x14ac:dyDescent="0.25"/>
    <row r="431" s="143" customFormat="1" x14ac:dyDescent="0.25"/>
    <row r="432" s="143" customFormat="1" x14ac:dyDescent="0.25"/>
    <row r="433" s="143" customFormat="1" x14ac:dyDescent="0.25"/>
    <row r="434" s="143" customFormat="1" x14ac:dyDescent="0.25"/>
    <row r="435" s="143" customFormat="1" x14ac:dyDescent="0.25"/>
    <row r="436" s="143" customFormat="1" x14ac:dyDescent="0.25"/>
    <row r="437" s="143" customFormat="1" x14ac:dyDescent="0.25"/>
    <row r="438" s="143" customFormat="1" x14ac:dyDescent="0.25"/>
    <row r="439" s="143" customFormat="1" x14ac:dyDescent="0.25"/>
    <row r="440" s="143" customFormat="1" x14ac:dyDescent="0.25"/>
    <row r="441" s="143" customFormat="1" x14ac:dyDescent="0.25"/>
    <row r="442" s="143" customFormat="1" x14ac:dyDescent="0.25"/>
    <row r="443" s="143" customFormat="1" x14ac:dyDescent="0.25"/>
    <row r="444" s="143" customFormat="1" x14ac:dyDescent="0.25"/>
    <row r="445" s="143" customFormat="1" x14ac:dyDescent="0.25"/>
    <row r="446" s="143" customFormat="1" x14ac:dyDescent="0.25"/>
    <row r="447" s="143" customFormat="1" x14ac:dyDescent="0.25"/>
    <row r="448" s="143" customFormat="1" x14ac:dyDescent="0.25"/>
    <row r="449" s="143" customFormat="1" x14ac:dyDescent="0.25"/>
    <row r="450" s="143" customFormat="1" x14ac:dyDescent="0.25"/>
    <row r="451" s="143" customFormat="1" x14ac:dyDescent="0.25"/>
    <row r="452" s="143" customFormat="1" x14ac:dyDescent="0.25"/>
    <row r="453" s="143" customFormat="1" x14ac:dyDescent="0.25"/>
    <row r="454" s="143" customFormat="1" x14ac:dyDescent="0.25"/>
    <row r="455" s="143" customFormat="1" x14ac:dyDescent="0.25"/>
    <row r="456" s="143" customFormat="1" x14ac:dyDescent="0.25"/>
    <row r="457" s="143" customFormat="1" x14ac:dyDescent="0.25"/>
    <row r="458" s="143" customFormat="1" x14ac:dyDescent="0.25"/>
    <row r="459" s="143" customFormat="1" x14ac:dyDescent="0.25"/>
    <row r="460" s="143" customFormat="1" x14ac:dyDescent="0.25"/>
    <row r="461" s="143" customFormat="1" x14ac:dyDescent="0.25"/>
    <row r="462" s="143" customFormat="1" x14ac:dyDescent="0.25"/>
    <row r="463" s="143" customFormat="1" x14ac:dyDescent="0.25"/>
    <row r="464" s="143" customFormat="1" x14ac:dyDescent="0.25"/>
    <row r="465" s="143" customFormat="1" x14ac:dyDescent="0.25"/>
    <row r="466" s="143" customFormat="1" x14ac:dyDescent="0.25"/>
    <row r="467" s="143" customFormat="1" x14ac:dyDescent="0.25"/>
    <row r="468" s="143" customFormat="1" x14ac:dyDescent="0.25"/>
    <row r="469" s="143" customFormat="1" x14ac:dyDescent="0.25"/>
    <row r="470" s="143" customFormat="1" x14ac:dyDescent="0.25"/>
    <row r="471" s="143" customFormat="1" x14ac:dyDescent="0.25"/>
    <row r="472" s="143" customFormat="1" x14ac:dyDescent="0.25"/>
    <row r="473" s="143" customFormat="1" x14ac:dyDescent="0.25"/>
    <row r="474" s="143" customFormat="1" x14ac:dyDescent="0.25"/>
    <row r="475" s="143" customFormat="1" x14ac:dyDescent="0.25"/>
    <row r="476" s="143" customFormat="1" x14ac:dyDescent="0.25"/>
    <row r="477" s="143" customFormat="1" x14ac:dyDescent="0.25"/>
    <row r="478" s="143" customFormat="1" x14ac:dyDescent="0.25"/>
    <row r="479" s="143" customFormat="1" x14ac:dyDescent="0.25"/>
    <row r="480" s="143" customFormat="1" x14ac:dyDescent="0.25"/>
    <row r="481" s="143" customFormat="1" x14ac:dyDescent="0.25"/>
    <row r="482" s="143" customFormat="1" x14ac:dyDescent="0.25"/>
    <row r="483" s="143" customFormat="1" x14ac:dyDescent="0.25"/>
    <row r="484" s="143" customFormat="1" x14ac:dyDescent="0.25"/>
    <row r="485" s="143" customFormat="1" x14ac:dyDescent="0.25"/>
    <row r="486" s="143" customFormat="1" x14ac:dyDescent="0.25"/>
    <row r="487" s="143" customFormat="1" x14ac:dyDescent="0.25"/>
    <row r="488" s="143" customFormat="1" x14ac:dyDescent="0.25"/>
    <row r="489" s="143" customFormat="1" x14ac:dyDescent="0.25"/>
    <row r="490" s="143" customFormat="1" x14ac:dyDescent="0.25"/>
    <row r="491" s="143" customFormat="1" x14ac:dyDescent="0.25"/>
    <row r="492" s="143" customFormat="1" x14ac:dyDescent="0.25"/>
    <row r="493" s="143" customFormat="1" x14ac:dyDescent="0.25"/>
    <row r="494" s="143" customFormat="1" x14ac:dyDescent="0.25"/>
    <row r="495" s="143" customFormat="1" x14ac:dyDescent="0.25"/>
    <row r="496" s="143" customFormat="1" x14ac:dyDescent="0.25"/>
    <row r="497" s="143" customFormat="1" x14ac:dyDescent="0.25"/>
    <row r="498" s="143" customFormat="1" x14ac:dyDescent="0.25"/>
    <row r="499" s="143" customFormat="1" x14ac:dyDescent="0.25"/>
    <row r="500" s="143" customFormat="1" x14ac:dyDescent="0.25"/>
    <row r="501" s="143" customFormat="1" x14ac:dyDescent="0.25"/>
    <row r="502" s="143" customFormat="1" x14ac:dyDescent="0.25"/>
    <row r="503" s="143" customFormat="1" x14ac:dyDescent="0.25"/>
    <row r="504" s="143" customFormat="1" x14ac:dyDescent="0.25"/>
    <row r="505" s="143" customFormat="1" x14ac:dyDescent="0.25"/>
    <row r="506" s="143" customFormat="1" x14ac:dyDescent="0.25"/>
    <row r="507" s="143" customFormat="1" x14ac:dyDescent="0.25"/>
    <row r="508" s="143" customFormat="1" x14ac:dyDescent="0.25"/>
    <row r="509" s="143" customFormat="1" x14ac:dyDescent="0.25"/>
    <row r="510" s="143" customFormat="1" x14ac:dyDescent="0.25"/>
    <row r="511" s="143" customFormat="1" x14ac:dyDescent="0.25"/>
    <row r="512" s="143" customFormat="1" x14ac:dyDescent="0.25"/>
    <row r="513" s="143" customFormat="1" x14ac:dyDescent="0.25"/>
    <row r="514" s="143" customFormat="1" x14ac:dyDescent="0.25"/>
    <row r="515" s="143" customFormat="1" x14ac:dyDescent="0.25"/>
    <row r="516" s="143" customFormat="1" x14ac:dyDescent="0.25"/>
    <row r="517" s="143" customFormat="1" x14ac:dyDescent="0.25"/>
    <row r="518" s="143" customFormat="1" x14ac:dyDescent="0.25"/>
    <row r="519" s="143" customFormat="1" x14ac:dyDescent="0.25"/>
    <row r="520" s="143" customFormat="1" x14ac:dyDescent="0.25"/>
    <row r="521" s="143" customFormat="1" x14ac:dyDescent="0.25"/>
    <row r="522" s="143" customFormat="1" x14ac:dyDescent="0.25"/>
    <row r="523" s="143" customFormat="1" x14ac:dyDescent="0.25"/>
    <row r="524" s="143" customFormat="1" x14ac:dyDescent="0.25"/>
    <row r="525" s="143" customFormat="1" x14ac:dyDescent="0.25"/>
    <row r="526" s="143" customFormat="1" x14ac:dyDescent="0.25"/>
    <row r="527" s="143" customFormat="1" x14ac:dyDescent="0.25"/>
    <row r="528" s="143" customFormat="1" x14ac:dyDescent="0.25"/>
    <row r="529" s="143" customFormat="1" x14ac:dyDescent="0.25"/>
    <row r="530" s="143" customFormat="1" x14ac:dyDescent="0.25"/>
    <row r="531" s="143" customFormat="1" x14ac:dyDescent="0.25"/>
    <row r="532" s="143" customFormat="1" x14ac:dyDescent="0.25"/>
    <row r="533" s="143" customFormat="1" x14ac:dyDescent="0.25"/>
    <row r="534" s="143" customFormat="1" x14ac:dyDescent="0.25"/>
    <row r="535" s="143" customFormat="1" x14ac:dyDescent="0.25"/>
    <row r="536" s="143" customFormat="1" x14ac:dyDescent="0.25"/>
    <row r="537" s="143" customFormat="1" x14ac:dyDescent="0.25"/>
    <row r="538" s="143" customFormat="1" x14ac:dyDescent="0.25"/>
    <row r="539" s="143" customFormat="1" x14ac:dyDescent="0.25"/>
    <row r="540" s="143" customFormat="1" x14ac:dyDescent="0.25"/>
    <row r="541" s="143" customFormat="1" x14ac:dyDescent="0.25"/>
    <row r="542" s="143" customFormat="1" x14ac:dyDescent="0.25"/>
    <row r="543" s="143" customFormat="1" x14ac:dyDescent="0.25"/>
    <row r="544" s="143" customFormat="1" x14ac:dyDescent="0.25"/>
    <row r="545" s="143" customFormat="1" x14ac:dyDescent="0.25"/>
    <row r="546" s="143" customFormat="1" x14ac:dyDescent="0.25"/>
    <row r="547" s="143" customFormat="1" x14ac:dyDescent="0.25"/>
    <row r="548" s="143" customFormat="1" x14ac:dyDescent="0.25"/>
    <row r="549" s="143" customFormat="1" x14ac:dyDescent="0.25"/>
    <row r="550" s="143" customFormat="1" x14ac:dyDescent="0.25"/>
    <row r="551" s="143" customFormat="1" x14ac:dyDescent="0.25"/>
    <row r="552" s="143" customForma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فرم ارزیابی عملکرد</vt:lpstr>
      <vt:lpstr>مشخصات پرسنلی</vt:lpstr>
      <vt:lpstr>فراخوانی شاخص ها</vt:lpstr>
      <vt:lpstr>لیست جامع شاخص ها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RSKALA</dc:creator>
  <cp:lastModifiedBy>admin</cp:lastModifiedBy>
  <dcterms:created xsi:type="dcterms:W3CDTF">2022-12-16T16:12:03Z</dcterms:created>
  <dcterms:modified xsi:type="dcterms:W3CDTF">2024-04-27T13:49:16Z</dcterms:modified>
</cp:coreProperties>
</file>